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ok\"/>
    </mc:Choice>
  </mc:AlternateContent>
  <xr:revisionPtr revIDLastSave="0" documentId="13_ncr:1_{9368302D-9BDF-4283-8935-570097381E6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ndice" sheetId="1" r:id="rId1"/>
    <sheet name="Tab1" sheetId="2" r:id="rId2"/>
    <sheet name="Fig 1" sheetId="3" r:id="rId3"/>
    <sheet name="Fig 2" sheetId="4" r:id="rId4"/>
    <sheet name="Fig. 3" sheetId="5" r:id="rId5"/>
    <sheet name="Tab. 2" sheetId="6" r:id="rId6"/>
    <sheet name="Fig 4" sheetId="8" r:id="rId7"/>
    <sheet name="Tab 3" sheetId="9" r:id="rId8"/>
    <sheet name="Focus" sheetId="14" r:id="rId9"/>
  </sheets>
  <definedNames>
    <definedName name="_xlchart.v5.0" hidden="1">'Fig 1'!$S$3</definedName>
    <definedName name="_xlchart.v5.1" hidden="1">'Fig 1'!$S$4:$S$23</definedName>
    <definedName name="_xlchart.v5.2" hidden="1">'Fig 1'!$T$4:$T$23</definedName>
    <definedName name="_xlchart.v5.3" hidden="1">'Fig 2'!$A$1</definedName>
    <definedName name="_xlchart.v5.4" hidden="1">'Fig 2'!$R$3:$R$22</definedName>
    <definedName name="_xlchart.v5.5" hidden="1">'Fig 2'!$S$3:$S$22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L11" i="4"/>
  <c r="L11" i="3"/>
  <c r="AH16" i="3" l="1"/>
  <c r="AI16" i="3"/>
  <c r="AH17" i="3"/>
  <c r="AI17" i="3"/>
  <c r="AI15" i="3"/>
  <c r="AH15" i="3"/>
  <c r="AJ17" i="3"/>
  <c r="AJ16" i="3"/>
  <c r="AJ15" i="3"/>
  <c r="A5" i="1"/>
  <c r="A4" i="1"/>
  <c r="A3" i="1"/>
  <c r="A2" i="1"/>
  <c r="A1" i="1"/>
</calcChain>
</file>

<file path=xl/sharedStrings.xml><?xml version="1.0" encoding="utf-8"?>
<sst xmlns="http://schemas.openxmlformats.org/spreadsheetml/2006/main" count="261" uniqueCount="183">
  <si>
    <t>Descrizione Submisura</t>
  </si>
  <si>
    <t>Finanziamento PNRR (mln di Euro) (a)</t>
  </si>
  <si>
    <t>Pagamento PNRR (mln di Euro) (b)</t>
  </si>
  <si>
    <t>(b)/(a)</t>
  </si>
  <si>
    <t>M2C3I2.01.00</t>
  </si>
  <si>
    <t>Rafforzamento dell'Ecobonus per l'efficienza energetica</t>
  </si>
  <si>
    <t>M1C2I1.01.00</t>
  </si>
  <si>
    <t>Transizione 4.0</t>
  </si>
  <si>
    <t>M4C1I3.03.00</t>
  </si>
  <si>
    <t>Piano di messa in sicurezza e riqualificazione dell'edilizia scolastica</t>
  </si>
  <si>
    <t>M3C1I1.02.01</t>
  </si>
  <si>
    <t>Linee di collegamento ad Alta Velocità con l’Europa nel Nord (Brescia-Verona-Vicenza - Padova)</t>
  </si>
  <si>
    <t>M3C1I1.02.02</t>
  </si>
  <si>
    <t>Linee di collegamento ad Alta Velocità con l’Europa nel Nord (Liguria-Alpi)</t>
  </si>
  <si>
    <t>M2C2I2.01.00</t>
  </si>
  <si>
    <t>Rafforzamento smart grid</t>
  </si>
  <si>
    <t>M1C2I3.01.01</t>
  </si>
  <si>
    <t>Piano Italia a 1 Gbps</t>
  </si>
  <si>
    <t>M4C1I1.01.00</t>
  </si>
  <si>
    <t>Piano per asili nido e scuole dell'infanzia e servizi di educazione e cura per la prima infanzia</t>
  </si>
  <si>
    <t>M2C2I4.02.00</t>
  </si>
  <si>
    <t>Sviluppo trasporto rapido di massa (metropolitana tram autobus)</t>
  </si>
  <si>
    <t>M3C1I1.05.00</t>
  </si>
  <si>
    <t>Potenziamento dei nodi ferroviari metropolitani e dei collegamenti nazionali chiave</t>
  </si>
  <si>
    <t>M6C1I1.02.01</t>
  </si>
  <si>
    <t>Casa come primo luogo di cura (Adi)</t>
  </si>
  <si>
    <t>M3C1I1.04.00</t>
  </si>
  <si>
    <t>Sviluppo del sistema europeo di gestione del traffico ferroviario (ERTMS)</t>
  </si>
  <si>
    <t>M3C1I1.07.00</t>
  </si>
  <si>
    <t>Potenziamento elettrificazione e aumento della resilienza delle ferrovie nel Sud</t>
  </si>
  <si>
    <t>M6C2I1.01.01</t>
  </si>
  <si>
    <t>Ammodernamento del parco tecnologico e digitale ospedaliero (Digitalizzazione)</t>
  </si>
  <si>
    <t>M1C1I3.00.01</t>
  </si>
  <si>
    <t>Investimento in capitale umano per rafforzare l’Ufficio del Processo e superare le disparità tra tribunali</t>
  </si>
  <si>
    <t>M5C2I2.03.01</t>
  </si>
  <si>
    <t>M5C2I2.01.00</t>
  </si>
  <si>
    <t>Investimenti in progetti di rigenerazione urbana volti a ridurre situazioni di emarginazione e degrado sociale</t>
  </si>
  <si>
    <t>M6C1I1.01.00</t>
  </si>
  <si>
    <t>Case della Comunità e presa in carico della persona</t>
  </si>
  <si>
    <t>M2C4I4.01.00</t>
  </si>
  <si>
    <t>Investimenti in infrastrutture idriche primarie per la sicurezza dell'approvvigionamento idrico</t>
  </si>
  <si>
    <t>M3C1I1.01.03</t>
  </si>
  <si>
    <t>Collegamenti ferroviari ad Alta Velocità con il Mezzogiorno per passeggeri e merci (Salerno-Reggio Calabria)</t>
  </si>
  <si>
    <t>M4C2I1.01.00</t>
  </si>
  <si>
    <t>Fondo per il Programma Nazionale Ricerca (PNR) e progetti di Ricerca di Significativo Interesse Nazionale (PRIN)</t>
  </si>
  <si>
    <t>M2C2I4.04.01</t>
  </si>
  <si>
    <t>Potenziamento del parco autobus regionale per il trasporto pubblico con autobus a pianale ribassato a zero emissioni</t>
  </si>
  <si>
    <t>M2C4I4.02.00</t>
  </si>
  <si>
    <t>Riduzione delle perdite nelle reti di distribuzione dell'acqua compresa la digitalizzazione e il monitoraggio delle reti</t>
  </si>
  <si>
    <t>M4C1I3.02.00</t>
  </si>
  <si>
    <t>Scuola 4.0 - scuole innovative nuove aule didattiche e laboratori</t>
  </si>
  <si>
    <t>M4C2I1.03.00</t>
  </si>
  <si>
    <t>Partenariati estesi a università centri di ricerca imprese e finanziamento progetti di ricerca di base</t>
  </si>
  <si>
    <t>M4C2I1.04.00</t>
  </si>
  <si>
    <t>Potenziamento strutture di ricerca e creazione di campioni nazionali di R&amp;S su alcune Key Enabling Technologies</t>
  </si>
  <si>
    <t>M4C2I3.01.00</t>
  </si>
  <si>
    <t>Fondo per la realizzazione di un sistema integrato di infrastrutture di ricerca e innovazione</t>
  </si>
  <si>
    <t>M3C1I1.01.01</t>
  </si>
  <si>
    <t>Collegamenti ferroviari ad Alta Velocità con il Mezzogiorno per passeggeri e merci (Napoli - Bari)</t>
  </si>
  <si>
    <t>M4C2I1.05.00</t>
  </si>
  <si>
    <t>Creazione e rafforzamento di ecosistemi dell'innovazione costruzione di leader territoriali di R&amp;S</t>
  </si>
  <si>
    <t>M2C3I1.01.00</t>
  </si>
  <si>
    <t>Costruzione di nuove scuole mediante la sostituzione di edifici</t>
  </si>
  <si>
    <t>M1C2I3.01.02</t>
  </si>
  <si>
    <t>Italia 5G - Corridoi 5G Strade extraurbane (+ 5G Aree bianche)</t>
  </si>
  <si>
    <t>M2C4I2.01.02</t>
  </si>
  <si>
    <t>Misure per la gestione del rischio di alluvione e per la riduzione del rischio idrogeologico</t>
  </si>
  <si>
    <t>Altre submisure</t>
  </si>
  <si>
    <t>Totale PNRR</t>
  </si>
  <si>
    <t>Social housing - Piano innovativo per la qualità abitativa (PinQuA) - Riqualificazione e incremento dell'edilizia sociale</t>
  </si>
  <si>
    <t>Fonte: elaborazioni Svimez su dati Italia Domani aggiornati al 30 giugno 2025</t>
  </si>
  <si>
    <t>% di spesa</t>
  </si>
  <si>
    <t>VENETO</t>
  </si>
  <si>
    <t>LIGURIA</t>
  </si>
  <si>
    <t>PIEMONTE</t>
  </si>
  <si>
    <t>LOMBARDIA</t>
  </si>
  <si>
    <t>TRENTINO-ALTO ADIGE/SÜDTIROL</t>
  </si>
  <si>
    <t>EMILIA-ROMAGNA</t>
  </si>
  <si>
    <t>FRIULI-VENEZIA GIULIA</t>
  </si>
  <si>
    <t>TOSCANA</t>
  </si>
  <si>
    <t>MOLISE</t>
  </si>
  <si>
    <t>LAZIO</t>
  </si>
  <si>
    <t>ABRUZZO</t>
  </si>
  <si>
    <t>MARCHE</t>
  </si>
  <si>
    <t>UMBRIA</t>
  </si>
  <si>
    <t>PUGLIA</t>
  </si>
  <si>
    <t>CAMPANIA</t>
  </si>
  <si>
    <t>SARDEGNA</t>
  </si>
  <si>
    <t>BASILICATA</t>
  </si>
  <si>
    <t>VALLE D'AOSTA/VALLÉE D'AOSTE</t>
  </si>
  <si>
    <t>SICILIA</t>
  </si>
  <si>
    <t>CALABRIA</t>
  </si>
  <si>
    <t>Centro-Nord</t>
  </si>
  <si>
    <t>Mezzogiorno</t>
  </si>
  <si>
    <t>Italia</t>
  </si>
  <si>
    <t>*da inserire in figura</t>
  </si>
  <si>
    <t>COLLAUDO</t>
  </si>
  <si>
    <t>ESECUZIONE</t>
  </si>
  <si>
    <t>PROGETTAZIONE</t>
  </si>
  <si>
    <t>Abruzzo</t>
  </si>
  <si>
    <t>Basilicata</t>
  </si>
  <si>
    <t>Calabria</t>
  </si>
  <si>
    <t>Campania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</si>
  <si>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</si>
  <si>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</si>
  <si>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</si>
  <si>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</si>
  <si>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</si>
  <si>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</si>
  <si>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</si>
  <si>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</si>
  <si>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</si>
  <si>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</si>
  <si>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</si>
  <si>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</si>
  <si>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</si>
  <si>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Centro</t>
  </si>
  <si>
    <t>Sud</t>
  </si>
  <si>
    <t>Isole</t>
  </si>
  <si>
    <t xml:space="preserve"> Fonte: elaborazioni Svimez su dati Italia Domani aggiornati al 30 giugno 2025 e Bdap-Mop (Monitoraggio Opere Pubbliche)</t>
  </si>
  <si>
    <t>Regione</t>
  </si>
  <si>
    <t>Emilia - Romagna</t>
  </si>
  <si>
    <t>Friuli - Venezia Giulia</t>
  </si>
  <si>
    <t>Trentino-Alto Adige</t>
  </si>
  <si>
    <t>Valle D'Aosta</t>
  </si>
  <si>
    <t>Fonte: elaborazioni Svimez-Ance</t>
  </si>
  <si>
    <t>non avviato</t>
  </si>
  <si>
    <t>iniziale</t>
  </si>
  <si>
    <t>intermedio</t>
  </si>
  <si>
    <t>avanzato</t>
  </si>
  <si>
    <t>compiuto</t>
  </si>
  <si>
    <t>Importo complessivo degli interventi (%)</t>
  </si>
  <si>
    <t>Totale</t>
  </si>
  <si>
    <t xml:space="preserve">Tabella 1 I pagamenti dei progetti del PNRR per submisura </t>
  </si>
  <si>
    <t>Risorse (mln di Euro) (a)</t>
  </si>
  <si>
    <t>Pagamenti (mln di Euro) (b)</t>
  </si>
  <si>
    <t>legenda della mappa: % di spesa</t>
  </si>
  <si>
    <t>Figura 2 I pagamenti dei progetti del PNRR per regione e macroarea, infrastrutture sociali</t>
  </si>
  <si>
    <t>Figura 3. Le risorse progetti del PNRR collegati alle infrastrutture sociali per fase di avanzamento</t>
  </si>
  <si>
    <t xml:space="preserve">Figura 4 Distribuzione dei cantieri Pnrr per stato di avanzamento dei lavori (in % dell’importo dei lavori), infrastrutture sociali </t>
  </si>
  <si>
    <t>Regioni e macroaree</t>
  </si>
  <si>
    <t xml:space="preserve">150mila - 1 milione </t>
  </si>
  <si>
    <t>1 - 5,4 milioni</t>
  </si>
  <si>
    <t>Nord-Est</t>
  </si>
  <si>
    <t>Nord-Ovest</t>
  </si>
  <si>
    <t>Emilia-Romagna</t>
  </si>
  <si>
    <t>Friuli-Venezia Giulia</t>
  </si>
  <si>
    <t>Grand Total</t>
  </si>
  <si>
    <t>Totale infrastrutture sociali</t>
  </si>
  <si>
    <t>Totale (mln di euro)</t>
  </si>
  <si>
    <t>M2 - Nuove scuole</t>
  </si>
  <si>
    <t>M4 - Edilizia scolastica e piano asili nido</t>
  </si>
  <si>
    <t>M5 - Social housing</t>
  </si>
  <si>
    <t>M6 - Edilizia sanitaria</t>
  </si>
  <si>
    <t>Tipologia di intervento</t>
  </si>
  <si>
    <t>Pre Pnrr  - sottofase progettazione</t>
  </si>
  <si>
    <t>Codice Submisura</t>
  </si>
  <si>
    <t>Figura 1 I pagamenti dei progetti del PNRR per regione e macroarea, opere pubbliche</t>
  </si>
  <si>
    <t>Finanziamento PNRR (mln di Euro)</t>
  </si>
  <si>
    <t>Pagamento PNRR (mln di Euro)</t>
  </si>
  <si>
    <t>Collaudo</t>
  </si>
  <si>
    <t>Esecuzione</t>
  </si>
  <si>
    <t>Progettazione</t>
  </si>
  <si>
    <t>Pnrr  - tutte le fasi sottofasi</t>
  </si>
  <si>
    <t>Tabella 2. Fase procedurale antecedente la fase esecutiva (durata media espressa in mesi), infrastrutture sociali</t>
  </si>
  <si>
    <t xml:space="preserve">Tabella 3. Distribuzione dei cantieri Pnrr per stato di avanzamento dei lavori (in % dell’importo dei lavori), infrastrutture sociali </t>
  </si>
  <si>
    <t>Fonte: elaborazioni Svimez-Ance su dati CNCE_Edilconnect, aggiornamento ottobre 2025.</t>
  </si>
  <si>
    <t>Pnrr. Procedure per Accordo Quadro</t>
  </si>
  <si>
    <t>AQ Invitalia</t>
  </si>
  <si>
    <t>AQ Asili</t>
  </si>
  <si>
    <t>Aq Nuove scuole</t>
  </si>
  <si>
    <t>AQ PINQUA</t>
  </si>
  <si>
    <t>AQ PUI</t>
  </si>
  <si>
    <t>AQ Salute nazionale</t>
  </si>
  <si>
    <t>AQ Salute Sicilia</t>
  </si>
  <si>
    <t>AQ Caput mundi</t>
  </si>
  <si>
    <t>Fonte: Invitalia. Dati al 1° settembre 2025</t>
  </si>
  <si>
    <t>N. soggetti attuatori</t>
  </si>
  <si>
    <t>N. interventi in AQ</t>
  </si>
  <si>
    <t>N. lotti geografici previsti dall'AQ</t>
  </si>
  <si>
    <t>N. operatori economici</t>
  </si>
  <si>
    <t>N. prestazioni attivate</t>
  </si>
  <si>
    <t>Valore prestazioni attivate (M€)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</si>
</sst>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#,##0.0_ ;\-#,##0.0\ "/>
    <numFmt numFmtId="168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Barlow Condensed"/>
    </font>
    <font>
      <sz val="12"/>
      <color theme="1"/>
      <name val="Barlow Condensed"/>
    </font>
    <font>
      <sz val="12"/>
      <color rgb="FF000000"/>
      <name val="Barlow Condensed"/>
    </font>
    <font>
      <sz val="12"/>
      <color theme="2" tint="-0.89999084444715716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5" fontId="0" fillId="0" borderId="0" xfId="0" applyNumberFormat="1" applyAlignment="1">
      <alignment horizontal="center"/>
    </xf>
    <xf numFmtId="3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165" fontId="0" fillId="2" borderId="0" xfId="0" applyNumberFormat="1" applyFill="1" applyAlignment="1">
      <alignment horizontal="center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wrapText="1"/>
    </xf>
    <xf numFmtId="0" fontId="4" fillId="0" borderId="0" xfId="0" quotePrefix="1" applyFont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66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3" fontId="4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67" fontId="6" fillId="0" borderId="0" xfId="1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168" fontId="6" fillId="0" borderId="0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45503743169827"/>
          <c:y val="6.4766839378238336E-2"/>
          <c:w val="0.62178320524305719"/>
          <c:h val="0.807029496960548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96-4D0D-89F0-1A6D019E9815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96-4D0D-89F0-1A6D019E981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96-4D0D-89F0-1A6D019E981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3'!$R$5:$R$7</c:f>
              <c:strCache>
                <c:ptCount val="3"/>
                <c:pt idx="0">
                  <c:v>Collaudo</c:v>
                </c:pt>
                <c:pt idx="1">
                  <c:v>Esecuzione</c:v>
                </c:pt>
                <c:pt idx="2">
                  <c:v>Progettazione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3"/>
                <c:pt idx="0">
                  <c:v>24.054102343011422</c:v>
                </c:pt>
                <c:pt idx="1">
                  <c:v>73.347841308920792</c:v>
                </c:pt>
                <c:pt idx="2">
                  <c:v>2.5980563480677858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Centro-Nord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B396-4D0D-89F0-1A6D019E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B-4898-9E72-795159D2BF9D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AB-4898-9E72-795159D2BF9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AB-4898-9E72-795159D2BF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arlow" panose="00000500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'Fig. 3'!$R$5:$R$7</c:f>
              <c:strCache>
                <c:ptCount val="3"/>
                <c:pt idx="0">
                  <c:v>Collaudo</c:v>
                </c:pt>
                <c:pt idx="1">
                  <c:v>Esecuzione</c:v>
                </c:pt>
                <c:pt idx="2">
                  <c:v>Progettazione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3"/>
                <c:pt idx="0">
                  <c:v>12.34051003300139</c:v>
                </c:pt>
                <c:pt idx="1">
                  <c:v>82.352727722296805</c:v>
                </c:pt>
                <c:pt idx="2">
                  <c:v>5.306762244701801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Mezzogiorno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6DAB-4898-9E72-795159D2B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" panose="00000500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4'!$B$6</c:f>
              <c:strCache>
                <c:ptCount val="1"/>
                <c:pt idx="0">
                  <c:v>non avviato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'Fig 4'!$A$7:$A$29</c:f>
              <c:strCache>
                <c:ptCount val="23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- Romagna</c:v>
                </c:pt>
                <c:pt idx="5">
                  <c:v>Friuli -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Trentino-Alto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  <c:pt idx="20">
                  <c:v>Centro-Nord</c:v>
                </c:pt>
                <c:pt idx="21">
                  <c:v>Mezzogiorno</c:v>
                </c:pt>
                <c:pt idx="22">
                  <c:v>Italia</c:v>
                </c:pt>
              </c:strCache>
            </c:strRef>
          </c:cat>
          <c:val>
            <c:numRef>
              <c:f>'Fig 4'!$B$7:$B$29</c:f>
              <c:numCache>
                <c:formatCode>#,##0.0</c:formatCode>
                <c:ptCount val="23"/>
                <c:pt idx="0">
                  <c:v>32.051414117056595</c:v>
                </c:pt>
                <c:pt idx="1">
                  <c:v>16.835816124144202</c:v>
                </c:pt>
                <c:pt idx="2">
                  <c:v>33.097203858608289</c:v>
                </c:pt>
                <c:pt idx="3">
                  <c:v>34.770688715651588</c:v>
                </c:pt>
                <c:pt idx="4">
                  <c:v>14.329535271246188</c:v>
                </c:pt>
                <c:pt idx="5">
                  <c:v>11.654696592157336</c:v>
                </c:pt>
                <c:pt idx="6">
                  <c:v>23.637304646404043</c:v>
                </c:pt>
                <c:pt idx="7">
                  <c:v>19.205329651078536</c:v>
                </c:pt>
                <c:pt idx="8">
                  <c:v>24.150511411544624</c:v>
                </c:pt>
                <c:pt idx="9">
                  <c:v>11.749773851704475</c:v>
                </c:pt>
                <c:pt idx="10">
                  <c:v>5.9437446046628635</c:v>
                </c:pt>
                <c:pt idx="11">
                  <c:v>19.47398535167412</c:v>
                </c:pt>
                <c:pt idx="12">
                  <c:v>21.837559466284841</c:v>
                </c:pt>
                <c:pt idx="13">
                  <c:v>21.915938399618806</c:v>
                </c:pt>
                <c:pt idx="14">
                  <c:v>23.13861190391578</c:v>
                </c:pt>
                <c:pt idx="15">
                  <c:v>21.909029965476726</c:v>
                </c:pt>
                <c:pt idx="16">
                  <c:v>8.201257385682279</c:v>
                </c:pt>
                <c:pt idx="17">
                  <c:v>9.9877988542849536</c:v>
                </c:pt>
                <c:pt idx="18">
                  <c:v>13.254506752257821</c:v>
                </c:pt>
                <c:pt idx="19">
                  <c:v>10.698174298929896</c:v>
                </c:pt>
                <c:pt idx="20">
                  <c:v>18.048480157374883</c:v>
                </c:pt>
                <c:pt idx="21">
                  <c:v>26.594615485706047</c:v>
                </c:pt>
                <c:pt idx="22">
                  <c:v>21.489121336712603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E-4C9E-B259-F296BC94D9C3}"/>
            </c:ext>
          </c:extLst>
        </c:ser>
        <c:ser>
          <c:idx val="1"/>
          <c:order val="1"/>
          <c:tx>
            <c:strRef>
              <c:f>'Fig 4'!$C$6</c:f>
              <c:strCache>
                <c:ptCount val="1"/>
                <c:pt idx="0">
                  <c:v>iniziale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 4'!$A$7:$A$29</c:f>
              <c:strCache>
                <c:ptCount val="23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- Romagna</c:v>
                </c:pt>
                <c:pt idx="5">
                  <c:v>Friuli -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Trentino-Alto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  <c:pt idx="20">
                  <c:v>Centro-Nord</c:v>
                </c:pt>
                <c:pt idx="21">
                  <c:v>Mezzogiorno</c:v>
                </c:pt>
                <c:pt idx="22">
                  <c:v>Italia</c:v>
                </c:pt>
              </c:strCache>
            </c:strRef>
          </c:cat>
          <c:val>
            <c:numRef>
              <c:f>'Fig 4'!$C$7:$C$29</c:f>
              <c:numCache>
                <c:formatCode>#,##0.0</c:formatCode>
                <c:ptCount val="23"/>
                <c:pt idx="0">
                  <c:v>19.630856885984098</c:v>
                </c:pt>
                <c:pt idx="1">
                  <c:v>15.908172935332502</c:v>
                </c:pt>
                <c:pt idx="2">
                  <c:v>27.092238016814395</c:v>
                </c:pt>
                <c:pt idx="3">
                  <c:v>27.467091724430539</c:v>
                </c:pt>
                <c:pt idx="4">
                  <c:v>20.976777417715063</c:v>
                </c:pt>
                <c:pt idx="5">
                  <c:v>14.093897176613146</c:v>
                </c:pt>
                <c:pt idx="6">
                  <c:v>28.163277252072515</c:v>
                </c:pt>
                <c:pt idx="7">
                  <c:v>20.267947372762826</c:v>
                </c:pt>
                <c:pt idx="8">
                  <c:v>18.255895043856107</c:v>
                </c:pt>
                <c:pt idx="9">
                  <c:v>33.97560463274327</c:v>
                </c:pt>
                <c:pt idx="10">
                  <c:v>33.247076465346723</c:v>
                </c:pt>
                <c:pt idx="11">
                  <c:v>17.250299985862362</c:v>
                </c:pt>
                <c:pt idx="12">
                  <c:v>31.147706399990337</c:v>
                </c:pt>
                <c:pt idx="13">
                  <c:v>21.612441308303719</c:v>
                </c:pt>
                <c:pt idx="14">
                  <c:v>28.78156386522037</c:v>
                </c:pt>
                <c:pt idx="15">
                  <c:v>24.371702558289368</c:v>
                </c:pt>
                <c:pt idx="16">
                  <c:v>14.96699630639309</c:v>
                </c:pt>
                <c:pt idx="17">
                  <c:v>19.682661827382212</c:v>
                </c:pt>
                <c:pt idx="18">
                  <c:v>1.2061699984911751</c:v>
                </c:pt>
                <c:pt idx="19">
                  <c:v>15.972815241107824</c:v>
                </c:pt>
                <c:pt idx="20">
                  <c:v>20.849916123357065</c:v>
                </c:pt>
                <c:pt idx="21">
                  <c:v>27.280844219857279</c:v>
                </c:pt>
                <c:pt idx="22">
                  <c:v>23.438983015011271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E-4C9E-B259-F296BC94D9C3}"/>
            </c:ext>
          </c:extLst>
        </c:ser>
        <c:ser>
          <c:idx val="2"/>
          <c:order val="2"/>
          <c:tx>
            <c:strRef>
              <c:f>'Fig 4'!$D$6</c:f>
              <c:strCache>
                <c:ptCount val="1"/>
                <c:pt idx="0">
                  <c:v>intermedio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'Fig 4'!$A$7:$A$29</c:f>
              <c:strCache>
                <c:ptCount val="23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- Romagna</c:v>
                </c:pt>
                <c:pt idx="5">
                  <c:v>Friuli -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Trentino-Alto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  <c:pt idx="20">
                  <c:v>Centro-Nord</c:v>
                </c:pt>
                <c:pt idx="21">
                  <c:v>Mezzogiorno</c:v>
                </c:pt>
                <c:pt idx="22">
                  <c:v>Italia</c:v>
                </c:pt>
              </c:strCache>
            </c:strRef>
          </c:cat>
          <c:val>
            <c:numRef>
              <c:f>'Fig 4'!$D$7:$D$29</c:f>
              <c:numCache>
                <c:formatCode>#,##0.0</c:formatCode>
                <c:ptCount val="23"/>
                <c:pt idx="0">
                  <c:v>13.991879214505298</c:v>
                </c:pt>
                <c:pt idx="1">
                  <c:v>23.214906601369474</c:v>
                </c:pt>
                <c:pt idx="2">
                  <c:v>10.725942683583604</c:v>
                </c:pt>
                <c:pt idx="3">
                  <c:v>13.109654278109872</c:v>
                </c:pt>
                <c:pt idx="4">
                  <c:v>22.133309533213506</c:v>
                </c:pt>
                <c:pt idx="5">
                  <c:v>31.426963895839862</c:v>
                </c:pt>
                <c:pt idx="6">
                  <c:v>15.073188051550602</c:v>
                </c:pt>
                <c:pt idx="7">
                  <c:v>15.556693035274963</c:v>
                </c:pt>
                <c:pt idx="8">
                  <c:v>15.537799567360496</c:v>
                </c:pt>
                <c:pt idx="9">
                  <c:v>24.700963375482925</c:v>
                </c:pt>
                <c:pt idx="10">
                  <c:v>7.8293598992191642</c:v>
                </c:pt>
                <c:pt idx="11">
                  <c:v>17.54849367040779</c:v>
                </c:pt>
                <c:pt idx="12">
                  <c:v>17.295230562160071</c:v>
                </c:pt>
                <c:pt idx="13">
                  <c:v>11.497509055991447</c:v>
                </c:pt>
                <c:pt idx="14">
                  <c:v>14.026978251543202</c:v>
                </c:pt>
                <c:pt idx="15">
                  <c:v>23.057115235185712</c:v>
                </c:pt>
                <c:pt idx="16">
                  <c:v>20.959027877232685</c:v>
                </c:pt>
                <c:pt idx="17">
                  <c:v>8.9041203503967505</c:v>
                </c:pt>
                <c:pt idx="18">
                  <c:v>5.6813793931391352</c:v>
                </c:pt>
                <c:pt idx="19">
                  <c:v>25.135449757471857</c:v>
                </c:pt>
                <c:pt idx="20">
                  <c:v>19.531840897509102</c:v>
                </c:pt>
                <c:pt idx="21">
                  <c:v>13.728713828125919</c:v>
                </c:pt>
                <c:pt idx="22">
                  <c:v>17.195524282248094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9E-4C9E-B259-F296BC94D9C3}"/>
            </c:ext>
          </c:extLst>
        </c:ser>
        <c:ser>
          <c:idx val="3"/>
          <c:order val="3"/>
          <c:tx>
            <c:strRef>
              <c:f>'Fig 4'!$E$6</c:f>
              <c:strCache>
                <c:ptCount val="1"/>
                <c:pt idx="0">
                  <c:v>avanzato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'Fig 4'!$A$7:$A$29</c:f>
              <c:strCache>
                <c:ptCount val="23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- Romagna</c:v>
                </c:pt>
                <c:pt idx="5">
                  <c:v>Friuli -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Trentino-Alto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  <c:pt idx="20">
                  <c:v>Centro-Nord</c:v>
                </c:pt>
                <c:pt idx="21">
                  <c:v>Mezzogiorno</c:v>
                </c:pt>
                <c:pt idx="22">
                  <c:v>Italia</c:v>
                </c:pt>
              </c:strCache>
            </c:strRef>
          </c:cat>
          <c:val>
            <c:numRef>
              <c:f>'Fig 4'!$E$7:$E$29</c:f>
              <c:numCache>
                <c:formatCode>#,##0.0</c:formatCode>
                <c:ptCount val="23"/>
                <c:pt idx="0">
                  <c:v>23.555551989056017</c:v>
                </c:pt>
                <c:pt idx="1">
                  <c:v>27.266878056771827</c:v>
                </c:pt>
                <c:pt idx="2">
                  <c:v>22.544894182446452</c:v>
                </c:pt>
                <c:pt idx="3">
                  <c:v>17.841342100460089</c:v>
                </c:pt>
                <c:pt idx="4">
                  <c:v>27.301559931101611</c:v>
                </c:pt>
                <c:pt idx="5">
                  <c:v>25.864215389239973</c:v>
                </c:pt>
                <c:pt idx="6">
                  <c:v>21.687950109673665</c:v>
                </c:pt>
                <c:pt idx="7">
                  <c:v>28.885693565449444</c:v>
                </c:pt>
                <c:pt idx="8">
                  <c:v>23.322056863916746</c:v>
                </c:pt>
                <c:pt idx="9">
                  <c:v>20.099815780163059</c:v>
                </c:pt>
                <c:pt idx="10">
                  <c:v>48.867290176185314</c:v>
                </c:pt>
                <c:pt idx="11">
                  <c:v>28.009570664618217</c:v>
                </c:pt>
                <c:pt idx="12">
                  <c:v>19.273768855669701</c:v>
                </c:pt>
                <c:pt idx="13">
                  <c:v>21.670968300926727</c:v>
                </c:pt>
                <c:pt idx="14">
                  <c:v>23.499576729113471</c:v>
                </c:pt>
                <c:pt idx="15">
                  <c:v>20.699187023269602</c:v>
                </c:pt>
                <c:pt idx="16">
                  <c:v>33.743209257709687</c:v>
                </c:pt>
                <c:pt idx="17">
                  <c:v>44.043013879409507</c:v>
                </c:pt>
                <c:pt idx="18">
                  <c:v>40.882387991275912</c:v>
                </c:pt>
                <c:pt idx="19">
                  <c:v>25.611738078784985</c:v>
                </c:pt>
                <c:pt idx="20">
                  <c:v>25.256993790842365</c:v>
                </c:pt>
                <c:pt idx="21">
                  <c:v>22.824585678496607</c:v>
                </c:pt>
                <c:pt idx="22">
                  <c:v>24.277715649932532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E-4C9E-B259-F296BC94D9C3}"/>
            </c:ext>
          </c:extLst>
        </c:ser>
        <c:ser>
          <c:idx val="4"/>
          <c:order val="4"/>
          <c:tx>
            <c:strRef>
              <c:f>'Fig 4'!$F$6</c:f>
              <c:strCache>
                <c:ptCount val="1"/>
                <c:pt idx="0">
                  <c:v>compiuto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'Fig 4'!$A$7:$A$29</c:f>
              <c:strCache>
                <c:ptCount val="23"/>
                <c:pt idx="0">
                  <c:v>Abruzzo</c:v>
                </c:pt>
                <c:pt idx="1">
                  <c:v>Basilicata</c:v>
                </c:pt>
                <c:pt idx="2">
                  <c:v>Calabria</c:v>
                </c:pt>
                <c:pt idx="3">
                  <c:v>Campania</c:v>
                </c:pt>
                <c:pt idx="4">
                  <c:v>Emilia - Romagna</c:v>
                </c:pt>
                <c:pt idx="5">
                  <c:v>Friuli - Venezia Giulia</c:v>
                </c:pt>
                <c:pt idx="6">
                  <c:v>Lazio</c:v>
                </c:pt>
                <c:pt idx="7">
                  <c:v>Liguria</c:v>
                </c:pt>
                <c:pt idx="8">
                  <c:v>Lombardia</c:v>
                </c:pt>
                <c:pt idx="9">
                  <c:v>Marche</c:v>
                </c:pt>
                <c:pt idx="10">
                  <c:v>Molise</c:v>
                </c:pt>
                <c:pt idx="11">
                  <c:v>Piemonte</c:v>
                </c:pt>
                <c:pt idx="12">
                  <c:v>Puglia</c:v>
                </c:pt>
                <c:pt idx="13">
                  <c:v>Sardegna</c:v>
                </c:pt>
                <c:pt idx="14">
                  <c:v>Sicilia</c:v>
                </c:pt>
                <c:pt idx="15">
                  <c:v>Toscana</c:v>
                </c:pt>
                <c:pt idx="16">
                  <c:v>Trentino-Alto Adige</c:v>
                </c:pt>
                <c:pt idx="17">
                  <c:v>Umbria</c:v>
                </c:pt>
                <c:pt idx="18">
                  <c:v>Valle D'Aosta</c:v>
                </c:pt>
                <c:pt idx="19">
                  <c:v>Veneto</c:v>
                </c:pt>
                <c:pt idx="20">
                  <c:v>Centro-Nord</c:v>
                </c:pt>
                <c:pt idx="21">
                  <c:v>Mezzogiorno</c:v>
                </c:pt>
                <c:pt idx="22">
                  <c:v>Italia</c:v>
                </c:pt>
              </c:strCache>
            </c:strRef>
          </c:cat>
          <c:val>
            <c:numRef>
              <c:f>'Fig 4'!$F$7:$F$29</c:f>
              <c:numCache>
                <c:formatCode>#,##0.0</c:formatCode>
                <c:ptCount val="23"/>
                <c:pt idx="0">
                  <c:v>10.77029779339798</c:v>
                </c:pt>
                <c:pt idx="1">
                  <c:v>16.774226282382006</c:v>
                </c:pt>
                <c:pt idx="2">
                  <c:v>6.5397212585472504</c:v>
                </c:pt>
                <c:pt idx="3">
                  <c:v>6.8112231813479074</c:v>
                </c:pt>
                <c:pt idx="4">
                  <c:v>15.25881784672363</c:v>
                </c:pt>
                <c:pt idx="5">
                  <c:v>16.96022694614966</c:v>
                </c:pt>
                <c:pt idx="6">
                  <c:v>11.438279940299171</c:v>
                </c:pt>
                <c:pt idx="7">
                  <c:v>16.084336375434223</c:v>
                </c:pt>
                <c:pt idx="8">
                  <c:v>18.733737113322025</c:v>
                </c:pt>
                <c:pt idx="9">
                  <c:v>9.4738423599062624</c:v>
                </c:pt>
                <c:pt idx="10">
                  <c:v>4.1125288545859418</c:v>
                </c:pt>
                <c:pt idx="11">
                  <c:v>17.717650327437529</c:v>
                </c:pt>
                <c:pt idx="12">
                  <c:v>10.445734715895053</c:v>
                </c:pt>
                <c:pt idx="13">
                  <c:v>23.303142935159304</c:v>
                </c:pt>
                <c:pt idx="14">
                  <c:v>10.553269250207181</c:v>
                </c:pt>
                <c:pt idx="15">
                  <c:v>9.9629652177785832</c:v>
                </c:pt>
                <c:pt idx="16">
                  <c:v>22.129509172982246</c:v>
                </c:pt>
                <c:pt idx="17">
                  <c:v>17.382405088526582</c:v>
                </c:pt>
                <c:pt idx="18">
                  <c:v>38.97555586483594</c:v>
                </c:pt>
                <c:pt idx="19">
                  <c:v>22.581822623705442</c:v>
                </c:pt>
                <c:pt idx="20">
                  <c:v>16.312769030916552</c:v>
                </c:pt>
                <c:pt idx="21">
                  <c:v>9.5712407878141548</c:v>
                </c:pt>
                <c:pt idx="22">
                  <c:v>13.598655716095479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9E-4C9E-B259-F296BC94D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7394143"/>
        <c:axId val="1487398463"/>
      </c:barChart>
      <c:catAx>
        <c:axId val="148739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87398463"/>
        <c:crosses val="autoZero"/>
        <c:auto val="1"/>
        <c:lblAlgn val="ctr"/>
        <c:lblOffset val="100"/>
        <c:noMultiLvlLbl val="0"/>
      </c:catAx>
      <c:valAx>
        <c:axId val="14873984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48739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it-IT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regionMap" uniqueId="{65D75C22-A459-46BD-9432-1E127C4745E5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50" b="1">
                    <a:latin typeface="Barlow Semi Condensed Thin" panose="020F0502020204030204" pitchFamily="2" charset="0"/>
                    <a:ea typeface="Barlow Semi Condensed Thin" panose="020F0502020204030204" pitchFamily="2" charset="0"/>
                    <a:cs typeface="Barlow Semi Condensed Thin" panose="020F0502020204030204" pitchFamily="2" charset="0"/>
                  </a:defRPr>
                </a:pPr>
                <a:endParaRPr lang="it-IT" sz="105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Barlow Semi Condensed Thin" panose="020F0502020204030204" pitchFamily="2" charset="0"/>
                </a:endParaRPr>
              </a:p>
            </cx:txPr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7Hzrcp24tu6rpPJn/zm4JXRBrFq9qiyYN99jOxfnD+XYDkggBAgQ8AbnHc7b7Bc7YyZxOvZO996d
Sp1aqTqzU+maMAVCn8YY3zfGIP+8m/5xVz3cdi8mU9XuH3fT7y+Lvm/+8dtv7q54MLfuwKi7zjr7
sT+4s+Y3+/Gjunv47b679arOfwsRpr/dFbdd/zC9/Nc/4Wr5gz2xd7e9svWr4aGbLx/cUPXuL859
99SL23uj6lS5vlN3Pf795fX5VXJ4dvjyxUPdq36+npuH318++dHLF789v9R/ue2LCmbWD/cwlpID
ymLGBcLx58/LF5Wt8y+nMT7AhIkYxezr6c+3Prs1MPzaurvb+vav5vNpNrf3992Dc/A8n/7/zcAn
k/98/ODlizs71P1+2XJYwd9f7vrbSsFdlLPJ5zOJ3c9+d/3pcX97uuL/+uezA7AAz458A8rz1frv
Tv0XTA7l5ev378//ag3+JibhQRhGNCah+Lzo4ikm5EAwGsdEhOjTBz/e+jMmhx+6YVns48Hv7ZHv
Y/J14DNM4PgvBsmb1dnq+mciwg44IzhiBNZ9/3mGCD4QlAmKKPsuIm8e6of+BwB5HPcMDzj8i+GR
HJ6Alex+ot8i8QHiERdRHH9ecvLURvgBoRFniIWfAYsfzeGzjSS31e2Hbu9S/tyRft9I/hj5DBU4
8YuhIg+vdie75PD6J+JC0QGYyD6i0D/BBQlMiUD8cek/AyJvnaoURMwfgOTbsc9AgVO/GCjJ4enF
4dnPNBWARHDEBKL0qY1Q8FoULITgp1gkt6a5rX/MOB5HPsNhf8lfDIjT85Pd1epxZb4XRf9mVMcH
XNAQ/uCvQeJbpkUPwGpCwiOILd9SrFNbKffweOx78/i+o3oc9wwJOPyLAbE6BS91GFyenx5ufir1
hRUPiSA0/CNGfAsIPkAUI0ai6HHxP7uqlQFPdfvi0prb/Eeo7/PxzwBamQO49C+G0clu8/qnxndK
DyghEOLJd3WJOIipIAii/1NsTlQ+/FBY/zrwGRpw/BeDYn25e32yC/YU+P3u8MVm/+1nBnh+gDmB
j/giTsA6vrUaAlYjmOCCPUVm3amhUsGe0i5gPZv9tx+I9X9ymWeorbuDNwebXwy4k8P3u5+pWfBB
DDSLRxh9pcDfAhUeRBz4s8DAnL+NNye3i/oBrfJl2DMg4OivhsL5qTy8TH+qyYB6DMGVIfJFsIdP
TCYGIGLMefxFPKJn8ebEmg+33f2PWMs3Q58DAxf9xZA5PbxMtj+TkBHQiAwRtk+mfPo8gQWTA0xD
yMGE3099nd52kBt8tJ2/wcu+jHsGyP5yvxggF7vV6fnZ9c+EhIGqB0WCMP+MyNPgEh3EwNVCjMVn
Bo2eua4L9WBs3f8AKH+MfAbL/sSvBsvrzc+N+AgCCZAxUC+fQXmW/OIHHMc0xgzY2P7zTL9cDPkP
RfrHcc8Bgcv9mwPyJ8nrbzNNT37y91P2LGSMIUg4fvqAfH8a2DHfH380kmfq/jGX/ufT+b6efBz3
ZOr/5qn5K4jkq58rGtEBEgxY0yOpemoMkJUkBGOwhc/QoGf65AoC+cMPqcY/Rj4ziP2Jf3ODeDJj
qGJd7ZK9pP+r2Pn3ciskOmAignQwY09tgR5gxnBEngWKK3W31/B/NYHvG8HXgU8eCZ5I/WrB+/py
dXa9OzsPDk+uz18cprvN6rer//w/6fXu8vzkrxbm7yFD+QGlmEYiepagxwehwCIm++Pfyo/rbv+t
tsFh1dsXh/cq/4Fw/t2LPIPsujs4hP9+rVrjm8OTk9WL9D8Oz6+uD3/bf/vP//34/efysIggCDKY
fPZjT8GLDojgcQR/ffFyzzB8c1tVDy/u/+PQuh/J5z8b/gy3Nwf3vxxsr09/bvWLhgcxhxILRk+l
JA6h+oJA9LNniLw2P1btehz3DIP94f/XlvPnFfyv/Q0plI9Wnxojvini//XZT24eujWeDf3ikr6n
6r6c2t3//hIS9t9wt/0lnriyr/X0z/7t64iHW9f//hLTg0jwKIwFDnkY7lW/f/h0AlJoOMY4hsOQ
FCAYMK5t1xfQrREeQNYN7QMa2XPyCO7v7PDpFJQXohiuBqQQsjoxFNgen+3CVnNu668L8eX7i3ow
F1bVvfv9JYiuly+az7/bzzMKgUPGkJWImSAhYSiCel1zd3sJ7S7wc/y/fCaEDaKeyqyn7a7k9nLR
0THtzS5venohFh2vlXFk44PGpzbqpl3U11SOtswqaYjG13MwtDLnaJFtnfdbgpdhM+Q8T7B2eAP0
dti0phdJNboPBTGltJw7OS8kXwtt6zTTtlsJ3NFVGet240UeS8G6Nh28vXE2ihOxZFiKakKrKPSp
N+UpzCuZ4wBtKAmyNBf8LBumnV5g6NDpe6V8c1bhfLPUTu1c04j1EpnlqO9clHAbXmLe1ZsoZ2gX
NcSkQeS6zVLGdUIzr9PAvjIL3oVL45Mpn5akWngkVRn0iVr2fzX9qWlj2VGekkYlQcRSQt+2ri43
gemO656tSTaux4ZdZlnjZQ9LmAwMX2ATyHDKw1S3rpMNdeMm6It+FTYBTgWqrotGoN0k6AMizRpN
xUaX0+tJjDYJgzGXS2PqJDdZno4Wve/HpZBe541k4XAVcxckPW7zVW7GVz3pRMJsVlwgx3zKMj4k
oZlfeVzbdTEt80o0qEwyMbNTOxbNm7IY2pQ2PpA9Ku5nyt93Oj4dq7IWSTGzbkqyojfH2Vguq7lU
14w0UYppj1b9UFapm8zVsLgyzcb5uJ5mKxXCi6yNJ1IVtE5q24jzsVbteZ61eS17Mk6pD6abOQ+W
nc+6MimRx5u2WO5dnccnnAUPfpwfyBAns2VIChfCvonGi6Lpu6SAZqZNPVq9RjzsN0WF3oZTWB6x
znxcLLPbbPIqMTqwq5rp60aIky7I7wqmPobCworV73renymqtnxmR2Fsi2RC7Kxi6Lgi6qwb54vB
t072fEIJ6opVV8Avpuwe0AySIBbFSmcBeYOiLliJOjpqwFhglqxsN3jsspNp0P2DYvN4OXRWnDVW
L2uQFVR2Sp9pM+rXBs/BpvRBncs2Di7qngOC3rkdG6tWztUxmiuzLZxLiL51gRRUHeWkeF8Vg5LN
KNxuNGzLu/Gsa8TZKFqTTpbfViHzZ4Guos3E+ypOp3oJlCwNF1jOuDyLyvysHMAcGnKCh0V6Zns5
DLzjEs8tPi+4Kyo5RuER9uhD1dbFdl7m6M76SJyEY+1TEXTVRZb1MMuFNnkO0EUtbEWljiw8TtIB
uG9iFtyWQYm2ZhBKKk71Wiyo3agQt2kzBqvOEyRjRNtEBJOXuSbDDunyYx+OxXHDlhWHLbSt2Xjt
CuE2NO/vUYmn89aSSuqwgyWi9Y3WbbehWbAK1ZGh8xYtwc0yDR5cDJo2HRfTWefcss5Iq3bt4Gxq
CL+bgnYMJe17d9mPsVn1tirOQpQRyac42FTzeOqH4ryuxSsHJEpa0geyKZY5pUth1xnz4UVOAitz
0bRpWEd9IvrgxtoAJRbrWHqYhu1smyJSjxLMzKfU5fG6JeUgy3ri4NGslihfuMzG4UxUmTiLi36W
c2BZCq1fQzKOxQD+AoaOpvuoSd6nI/H1eqTFmDhN3mWxbxJTjXY9BGNz1BETbCgWYOGouIhxk3YV
eSs6j9JoJGtSx6dIqEoOTWXWdmz9WU+jctsMPlx5MrTbbMRvFRJ96hVbLwrtXV9ebTgVl6gsm9XS
t1cZL6dEZ1OWetyMchqIXrupRDIK2zaNJ/tQCBRJwty0G3PEpW98nxpdlbIgxCeFtseo6eZ1G2Q3
rYr0qiAhk3G53IvFvw5nViW5m8vE4ShPs7iLtqLQdeIRzDyiNomL2h61AXlFWQPRhMbDJqO6Xc80
Q4lrcbjOLMkTM+vLkvr+PDKTTQaKylc1i9Vx27Br0dPjVoSAksqOqtzOSaHOvdgUZJzXVMHu65eH
KaNIGlEfq1ZZuXToI2T3+7dBK0ji28Y/2E6LVdbbo7yO6g84Ezit0FjaZOELfd0FnuxmH+aJzYbK
Jb0YcSuDCjxspBux6UsCWyiu7+qC8bc8UP0m1CjaqI46MOOl3uKA36AK7N4u+rqOQnYcTZSuC+f1
ppmJTafQ6iRcBJFh1/C0YmQX1c247SvhNzOdcumH9qhp8wsTd/qoM2Q1sCZcVYG/KFgZyVn4OS1m
H23dAEsM0OMUlt6taauGZB6TrjPgOcQo5KzzjbNde2XoVKVzAWHNxHo5zfF0VHperjNd6y0NDUpd
3BSvckvEzkFxKvFlcc4DPG1L2CBbuthRzt0ijj/tQlV2p6GP3JYr5BPMW3M5lfxdTFovWQQxTGdj
mAT99Doc+lUWFk5+2SFC7YYyns/mzLwpFb2EyVXrZQgvg6ou0mIIzqbFyKKf1HYpaLPTromldeat
K30hO9zOqWZB9A6mMoJzpuUbXHbBbrbZOhSIpI5mt3EMYTqzdJFjVpkUBfmS8nhB5773Jpldbq+H
ggVHyAqVVJHvUmJik4T5cunjbpQe90JW0WBkTXUvo6HsT3CO3hfxNK6RyHtZz9UgK+o/zA42WQ+x
97IYIWprWkRpaYdC0jF/W9TqpEcUmERly/eD4MHljNVwnvsgLZhIwOpwkmvYDUPeNVKMPuk7815H
jQG6VcmiLM21ycAOMJqGjWp5sWp9+SrqfWATkwN1NvXJUqvzXOfJUghw8VnwZpzAORW5yc8jneO1
neZwo7PyDXMF7OSuqOXIRnusSszXdPTDOnd+OvHh1G4FpAqORIfQOmvq9kjjqpOLG8FeBzdus35U
6VLE4kwo263zGJWSoSpbzYZWsGmzW5MXduPaWstlKBpZcTJe2HYMUuLjYlsaCES+b5J8aswJp9mw
qkj4rpqVl1RV1305sFMcgp3Mpb0ZUbls8rGfzoK2JJtAwwUbxN6rwrarMujsStdAwnrk+RG4M5ta
kGXHUVU213PYf5hiB+H22xblJ1T8zjZzp/LiS1/416//urYG/nzqWf7j4L6t/I9vp4/96H/5q82D
3fesuOc/2mupr9f6ozt6r2C+tko/U0SfO9gfJcXfOfk/01KE0hD9lZp6lKJ/iKkvQ77IKXIQcrLv
5IHrQDV1r4y/6CnozgVhFMcctDFkotg3eopA7YKTGA6CvwHSACrnUU+FB4TvG7AjgcKIQMvi39FT
kP59rqcYBrUnMIfnZDEhMIlv9ZRpBQsWzEKJRjBdUrXxyUQxMDcDNmGtzl8rXIA7dPWNHQe68hw4
QJ6BmdGKPQjj2AkaYpKEc6ukWAqcAC2oN6wB/psX2Zuxxm4Xs+pUL1Mph9z3yRAv+Va1YbuJ7WC3
mlmWLKKfpOEDk3lnRDrnYZnycZlvqiiYkihcskQZ7U4asLKtGmcL8W/Id8KbSgaZPifVtQf9KUsV
mIfAgROfF/7e5OOcZEEo1hbaeRI39vPbGQVox2sert1c9buclpXMAzBb7zTQ7yYLgU2DA+mVJrJ0
1XVXwsPOeRes80xlWxZlPpeZao7rGn0cqrlIeclKmePllLb9OSnYxzqiHoRQrhLS52VKxNSnpKjs
eu5HkGHhQt0ZB+lARwY9VzTRuuJJ19rzIKLsSjUF22vTaNrmWM8JLXGZWAi611lYwyxmQlKkh/DU
NEG9Ubwe5GLQR7Tgj2EHMtYF3ZgsTfCm1T1LOgHKVOXtCA4S3Iht236HlGrkoGiWoKDhSZ6r86y1
d8tSHgcZ8TJbYmCHSzl89GyPi1KnFSVpoWe/minzmwwZndhivrXWBccImIZYjNi0CmRnjprsfAZJ
KefCljLE5mbWttouhNl1P04zqL9oESm2RZFmQaMAcv/OWSCYPuj8GgQQPcZtpZOAMp6WZQTiS/D+
eNHllRi7UztNl5HxEjTCiR6m13lm/Vopw9NhEZd5x3ZhUU5rmtcYpJ7+YDJayIhkcijiRTYOwuLI
Ly3xlVTKAaNxwGMqJymaT/OaA0vwbpuX9qLVA0v9NBZvfRdymU/FuWr8thvqI+3NtrTRvTNlD/u2
0Qn0uxDJJnc0NMG5gwL+K5yZTOq5blaUNlYO1dLDNpm64biBVUjt2C1rJRoCWxXY39D4eW27UWw4
D8cj3/TvaiDuKxyU57bV6gi2mjtrecZ2U1SYNI+AuGMwntUMiYpNmRXFmhID0w+aTBpWWDn70sgR
i1mGdZaCunsfillvjBk+QM6CJC6s7vI2E5LbMd/1xn5kOixSYxWReZmH0pnmRBngf5xPeMNdlhge
l7A96vswD31iWrgLmoHmAlE6oX29XOgmvw8LwpIAhe2xG6YihdL6Imm89KlDvEnauXmT1a1IcqWj
NAeCsJ5zmLJjC0mNawM5IJhASQMsq6GcZLu4FWj9bk3jUu8yYzOZ5X47UCAi3eLgEUV23o2kSGhf
wltLXadAoDTZqo6naB2HS5nMnbeJcGKL4vq0ddU5CkHjOKz4xSdiOEy+3cWhApsuVx2ql/MB0Qev
gfmFZfeBa7gnZtNrSuhpFMRbPvQq7XuTS82Gh5hqyBbF2bQCx7QtC3Tbm2CbN+2YqL66sSHa8DI6
Af4eXnBWAPldeHhc5j0kQ+aiOCviar7pihDvNC6lJnOxGkiJ3xS529V8Wru40jJU49XMdSnVSCPZ
8GmWyAO5ztpxlt0wu1NBl3ZDcP9KjaD/aNyMiVVldYkEbMEmguepjAZjhr03ZOCe3TS+yxZISfVt
ds1VcaOy4I4v07waLHjZ3HVVoiirU5PHfJ0hMq+mGSiU8iqWfebCBGX80jOtz/KupTLP3ZiIWNcS
Bbha9YzuMM0iGQxmGxhqUjUyvZ256mDLBo1UNsaAv3/NTXlJu0DITDQsDXjnktj4d6zwm0pYAwJj
CBKOcgMpLfbexVgd70MLmrv6aNTipC7ABEs5g1DdQmf5ZoiG6iRsOE5nMIiVx+OqVfXxAHm/nRs4
SfIClqWaTL5ldXOSlXqdubo7VqD2IGM3EzlVjYYQWF3lE+QOqXIQGlWPk2zUZ9DqASp9zDoJc4tB
pxGUhhWnUkX5qq/8BSS4fDK2FBxDZN9wzxjI9oLJIcQPjMehNBmJJOVjIFuYCJJTqZ0cpvw+5uGN
j2wkRQD5N1fg6ZWepSudTzwJi1wGGvRgiAa3iVv2PqwYO4OXrriMSt/IReRu5Rod7jWwSsLYqPUc
1N2qgvRWykbgifUIIQ+LdlhnWfehtETLwrejLKc5GRB664alPFqwilLe+vGsrkEWophWm3nm1w43
F7ZZXDLN9EG0VJ/2xXhFJvaxiWug1wG+mQLXbWcR3dIZ3Aqk9E79BBkFM2h0XvLBJZCGyDbI1wQi
OQmSqGX1FiIYuFkjWGL6ZaeCYZaeZzcmc0z2LjMrTdvLoSwh6RrBvqImYLuoW86iaip32YI/kCWy
SVOyu3Y//XnAt8yJm4FSnkTggrsp8ru4Los1JrDd265tkzHQ/rTiUyXt1BUSo27nbc3Pc9ydFDyD
lCk2w3pZcr1jHTgnDYYkI2jZWg8DRKxyDi24bXriRCxOmwKUUBOAO2onCMZmCkgyzuIEu/p41ODV
IO1pd42n4OWnCB3V1vvVVI0PkGVuT+2yQD6mDIt1r4AKlNVp3us6jRA2ST2PUoWlLCFraYTTktbh
vWmqIa0yl0vUuWsnIIe72FraXi2biboPrRJHnatuor47ntj0tm/LUx2KVx5Sb6LERdLQ7N1S2dc9
eDwJBr+PSkEm28HPK9JnJBl8ySBymT3VqrrjsSsU8K1oWHlt7hZIjK0JnUpI4bhd29IlnZphgJzC
x1IAu+lxFu58CynHrp2HNAfflNSsjpJaVQnJlJw6dd9CTlhOWrtEmCLtGrYeiEEnfT5u28DAgoFU
gvzwser9dQYE4E1bm5toMdOW54vdgFpqkm4MLzOEp5Xj4LAb4iG8ssHFb4qSPQwCEtQVn8VVBVlA
2flM74YFVbsm8OMRCUcnbaOKTeXtcZxVXYKqkKx4EQBtAYODCBOesyp8SzDEJ8v8q65zfp1r8G5s
gXzC0sxoXZRk3HXw/lAZ4TPnR3aS2ba48sswHBfCDPs8yGoe3Ie8Z7t4xK9pJcw6LhVLeO5nOVZj
tk8xn4OiRytd0mo7V90HSETsFx6i22Dnoz4Ap4gb9t4sw5ga3BUpW8KHsG22wCWuSM3aFcmBD3VZ
/g5V9iq3k5KBg22HynFVaA4MayzKVTZ2UDbpYn2qA5MdG3Bf6dAGM6T9TS3NHECyMruPkXLyk4WT
cJExGc8w1DUShMWWlpausmA5Hwt+klHzZo9klcH0WBRdRT2GuBSDBGV0A9DulhmyalVUvx6glpSQ
hgIZtMZJ17Z+l+HOpwvV04pUIYTI0SXwli1LwrLmqyZA0zak7KFrgTVUApZChbUC2Z3d636+dTzz
KcpynDRkr35zQyUfIr5umNCrgAFp/v/q95s3tZ/0Tj32PezrbdDS+Ffa97H36g/t+2nAF+UroOgb
xVD345/eeeRfle++M49BVTCiKEagcDHUGB8ridEBlEGg6hjC23jgTjk0Kn1RvoQdwLsV8Mo3RxyE
Kovp31K+T3UvSGoChWoGL58haOyMKHSjfat7LTOwtWIRygJczLGO0C2PPYjXPiTbJQS/VDBcnH6z
ON+pXmK8f4Xt2/IlgheoIwaNJ/CGTxjiMITl/fa2ITVlR3GPZJP1bnndeKHrnQkElKbiTMdDOo5O
8xObzU1zprWw0fniM8yADtO6PdZ1wLojkoVVtyZjJ8gqcxGekhEtatlBLbBbNbC29zgPcZaCAgUK
Z7sitmsorszoBjL4iGybuGubI+SUsSkjuqlXUQu1rbIsM3LclMYpqZuweZvnw3wfjJq0yeKQSvMS
xa3MIje+G0tdjGtP1RIC0Sh8d6Fn1FxxrcssHX2z8CMc895I5qqM7Kolpu9YMCz5JhC8gERmOflB
SygbR2TlYgLPUGuFQ9mWfNQJYTgghYzn0utkKmc1p3jpVHRcjCPvqrSPqg68SddRv+szM5lLF6ss
BE8wxhuDh+GVLjA+D/NcFAmCd0JvjEHnQTsVLg2W3J82ytXrouMjl5z46J2pjaOSWUftRQYUzKyr
yk7BlSNkJqseag3VCVoyFIIS1ZPe4AKXN1Ca5G8nFIDSAOFNE9aY5kY0ojtHtfAfBgfEUTJWiizN
1AIPaoE5NwmO5tB8QJDZ9SvaMnjoihQF8M0gxCLpAxPiLSoDON6RIk6HwDRMqhZB+nuZc58nWUiu
xqyMoGhbV6RJMp73q7yh/WoZfEWAipVxO1yoeR7HK2cE3DPjpr1BDEqGvJ3nOiGOgDvOp2g50qq3
Z6VzAT2CiKCuoWKB1VpDZrRezS7Td8j0rZCTapmC5GMV8s1E+qZL2mWhqJGzqUsoRo9htRSQx1kI
iDEdjP5ekG7C5CiOW12DAMwX1BzNaDCQBaBuMMnQKu0uDLLNDRqBClyUAQXsR9pSB1yoClUONT1l
7Tncem71ussykGdBFGfdRekwKS9aMvTlJpvN1NRJONWF3vQ9gf2FmUHu1dRCBRVyHrOtB6jDhyHx
F6gdaihkNmFRnTDY9rALIX8Dv5YWuQGE05eDAmjwuJ3iUJcplG7hytkyRVGZdqXgjiRVk4tlkdhn
bFxSFdf5sGNlFvH3NA/yGVJYhrt1EwGleNu1BazaUoywm4lamptRjZysgtabDlT6AE9dEyiSJDlU
/l/VTa0KOYyudTczmyh0HHBlU7AUKLN5EfXTapihDpPUI4XxwdD1aGOjCZevga2BqaBmmnVCB1vp
N1FfdOWF57Qx1/DPghi3ggIJ+I3eQb57peNYqVRz7a4VbQMoN85az2k7ExHdQRcICHQ+DQ5t6qiF
f0vABepj1eH4sg9tw26KWixSDxb3a4bxUVnibg0FB/GGaFrGa88cvc6hYHZmB4xO27naQmpetggo
IDjKpGg7nYbjTKXGUEVy0U6PYf9+iOZugzmw75y9JnM5blkOUPUg2Elb5Uk/DtFFnNvqomUoSAYj
FAIWq6Zj0MyQcFzE0K3KMFDRKx7W1zUxH1ub+V5aNbENqnoMRHCsY1mrAVZfkbMCnHGV/F/qzmxZ
Tp3b0i9UnBACgXQLZL9aezW2bwi3IBqBGhrx9Gekvf9Ttncd7/jjRFRU3fhiea0kk0aac4xvzNQi
Xt6qEAthJ+nwhfZgONqVJI/dAK1nlWYP/uJ1RgeWKVXHEJvCl5EPX3tc59tUO13UcXiEL2wPXo8l
jK3pk3L9fYQM9I66BUJIGbxFB3eVGlNfiOuFEV5nLuD6bLwodLA+L3DVRpgqe1vLOudySW9nW8Lt
nufDZMos8DLcCSgXKHiGu1QpLKywLsYV2qq8E039wmGayXiDE1pRt0sHXmZtI8d3YRVGedu+qNhf
OAK/KOmqMxSzQ0JqfXaJKUzSxicv9L4DDLBRzrM4xl4QTdulGmy379nWZFMp5J5oNA06cpcIDe8u
npo32MGWwgx4ZKu4P9MRy2iz8T2WKva6pf4p6hI0hL0ioANon5V0M6eYRCfoPxZKwHZTlvOHcYO5
YxQDXXBtn2mSDFnYLrCLhDFZNUWHSSbZJngRDegsaPQFSvkJYsNRSRpdpT3/vmyBLAH9wFWqF0Ky
maj9GAY3tKmeItGglu+3zAgPn2Y1MK9L3uu48LKp23zZ6mlP5og/aiLQCURO38ZVcq5aJe6gmTyS
EUZV3eNmKsX0Os/pI2lqCFYWbpdgx5krC1+4uqOyxMK9wlmr4uZQjb7ZRS31J++7BxZAvQst3SVJ
HFVnEbRMY5vERhW0Sp6CUXxqZgu8IIYEDcBnvspnBOtjhmdreRR8DbMQa8+OLd1jaLaggYhCdGac
dXO+cq8+Lm7D0hSMaR8U4zp3O7kx0E+NnvVuTLrlMIeKHReVNM+elAvagLUCYoKSXEoIE9U74bcK
j8ZmpywIJzkWNZ3asynX8Um5NPwodF99EMEI8ThJjWh3oR9vsHL4e2NHVQwd4+9SrsJzvLXqY11a
E+772m/F1Det2/kR52w1FURM1h6rpC37zDTR2OwmTfmTHacAwkSzQK8utzjY2UUMuxL7xW1dtR3W
xmqrCrLO9v1au/BoSJ1+GBOqdwNC648tqkdsE+0876GSJfdTKD4Sprsdr4I4yuCNd+0hDKsh+cRa
4cIbAZYC5sVUVbDPrwMkspTP42FM5ilb3ASBfAvqex1W6zehJS3EMLQ6H3wgXxkft7ylZZPk2gxt
VUwhsyRrS03lLi6jZC7QrNR1RknnlxyXkb+SpnN3vayWKVe0JnyvSEseq96tSxEQhQ9NlzIoqsYG
d/1WJyi5RpMepllFmUUvft8HoT2UMKE/Cbj3x40s5Myhk+ciraKdsQ49U1U3XZ6svce22KzwIyXQ
F00S6K64Ux/TkVmV+QniBCisVsN7FDCE6xlUzNDacc9Mq99q7bcjxU/XnJdDCN9gpcUY2ha7flXN
n0PO/CGyTfhOj2HUYUnsui1X8Qq3VXVTfayGJn4HyW3etf3k6L6aA2GzXkvyki7ioAVrMtlrdyxj
059IT9YmMwHWnMGWLGfVEt+GjU7PFe2Ht3xNX2VnYNfbOexgWNljO40KRBQnuVPJwWJdPDBYR7Qw
URA+GVsCE+mNynWpxnzT63IA4Bg9yg4QVYwF9Og0bU4yGrp9icIdy6Fk0FYbe0l1YA5qigSKnW4+
OYj+kADb5HFGrf04GeA6qtLJxTH2bSUrdIXuughrPpewx8FP7RqofyITQxXeNu1EzgnEtbuaStjy
gWgk2VVl33/W3FooXHZWJy5mdbetYj8NpjykrVFtXm+TxaMduTZ94wKDCqtKmvIQBuiL+dAEn3xn
63fQgcCXMTF2pzSMRHlM5xAU1djxTAR9l28mGS427Um+jkv9FXuqBZ/o3HJIl9WcfY2mgoMVyaNl
iaEEQO7A0gMPGZsQO9Rk9Kh7azMdt3DuDnOwTTwfrTSFi9IGJplcz2XXBvuGbu7ZRVEw520T+GNj
SXNxVeP2PV2i9wKNzvA1HsqE5NQlYrrMyebuWyuWlxGzzOL92CeJAV0QgNPxaeng92h+G5k0RDnT
zW/QUZIaxk+6HEgJyaDmazVktpuusg1ADZV1xK6wAsMZCNPE629JfwW9mt7TD1UastzCIWtz4mF/
6NiMC0SsLpT5vBBxGFXFJ+BUnBez7ttcA675NC50bKDZ1HOdm4Su98kS8OjcVlyaY+JYt0DHqob0
Yjf22LkNQu/aisFAIjbpuQ6j/gnTm+K87np4Q220nlUPOd8OUCq6tPk8aiCQxebC+YYNIghyHEo/
Bqtfzg1TZSZM1IEUcyprSVsFWVct4R4GYtnmERiPbAh0OMAd8BA9pnKu4t2Mcqe6r3H5gdOMCc99
gzYdAGHdZlGse3mgU0qLEnfmESjvRzsP/o0EeNful6WxDHPfAIfFbuxul1IFJ4eV+maqpzqfZvlS
JrW8YFUPL7zf2N0sTZgZrJoHwTXdzxMrb2Os4vdsUemOchmgBqjkM1u0gty71bvB0/p2RotdAAiL
P/NpG19ZQuzNarr5MShJe1ADf27gRZ8INP0bxnr1bFZt99u4SlAPlT0EsQIwSakBk8v8WLRq0sB7
4S9lI6fLbetgT9VekGE3SIlCf8PdPKULFie9vtnmNTkwRVBoSAh2pqghp04XhoZyV3tYpVEchjAo
sOUfVqrnE1Fz5G5IXQaANyM0SipxbY5HJjjqfhn2kVFrhsEQsLdqL1EhQgcb4P5OA3tJLI/zUqHv
bio8tRNzFJs4PC10lbB7yg4fuHVh9VCuSbLvMRbkFgRj+lKVfvvWiCA1mSNku++JuUcDaUWu8W53
opvjnMxdCPVeB22+umASl7JBrRgkbiAXzlWDDYfHuFpgfo002xtnGlY4hcoewmfQPiTpMIssiKsW
v+pGLGAVE1UEtzSsYTguw5qbdN12FFZyvpQdhNsBJG4/xePe1zI2+6UPardXGrhLPjB6vSHRZl6W
dEmBH6K1vAmcSk/eQu/VSTfn44BHHqxE/CnxE3vrF7+dO2vh38DWKLNZTrHfEd9QCn5AgcOsDZ+r
XTOQFvhYVL1GVavfs+6KIpk4ehMCA9wxX5UnylN5ViOJcEParn+aFhuKPFFr7POtHcQ3hqXoiZD0
a1+t2HXnCkVwTe0c5bjygmUWEsKrrzj8Q9qM0WdDXFpEDhscyoAO/edar+hPXTte6o22J2vkvAdV
pPus7Xi105pUeSAbMD2VdcMeR67zFk5CQV1ZZbGZoiKAQv2Kza0/2cVEd9O2uqMJ9AA3D/cMzddF
dW9FU7W3XdTJpz7x7V3sV53NIPxw9jkwn2U4l41pQWb6NdwBb5wsGiCDQsGQtvnS2c7uIR/L6LOH
j/ix64MeF9annzC6cT2PbBwPjVLDiRgh2S4FaRfCZGqlx15cLY/OlGmfdTUwxNM0h+ztli50Po7U
qVdgULHJB6xjN0tLAOmim5ZoAlFMXVqvCYC2zglSTK1sD1TXWubetfKxAR8y7sqWJh+AuXdTDs0G
wj+IdVs1QPVcd0xpu4V7TKtMPy0jX/RNy5Ytzbnf1uhU21p97JTXH0nQb88rgdOTrUMgDB4j1KU4
e3UAtylWvspnwGPxpW39su8bXr/WyYjiB3so2Y4GFec3FGcWN2pa0yELZCBvqSXVVCBvYO7XqA/f
Q50iVebYUl1SGZWvuk+fsH+DPyeLHb4sU0pgoyiYcLizvP3YxoKel1qhHS+/61usAwCL9WhUn7Ev
zPVpCYL0kUfhDMS1T8yzbCd4uXDKmzrXkFyA/OnN5E6O8zngm97VIVmepAvSneyZQf0owvp1Gnl3
brqwD3NTsuqjGwcICywoQ3RK5RxAa1iXMepOU8TV65zQnu3rLYS6FrgUykDr67Xaham1LhMu6upi
lRz/Aq+TkCnqGCqW60P5YY07bDDwH6BE1EJBi4JPQ9ecGhaO59IK+DPDUpvP+GsU/cC/OTq1bnzv
6qC8KDuWC1qHph3bHXo3vMjIsEUVQaXJvO9gRqOy9xZmnu3jZx7aLcfOhF/DMxnh5hXzhmco6pv+
umPh58133YldtRMq++jEeXWuKlX5TDQJ7U4ShjZQoBagBpzbpOwnAs4YusN27CxdW5lDGhyH+75q
cDJo2GzEZzWw1/7SiXlJaTb6BbJTlI7Btk/7oQXECoPYPiSbgDzjxTq+VzHDuRojgZdYeIl/w6an
/QWaNRmeI6os5Wh/o+7ZhB6X37iRu6OrJ+xCoNs93iA4g6i9tUxQ/alXKSSYvoTC+peUA/0KJ4m6
BlLQ1BvZ3dRNIFmhdFoOO9FHS3MkC8yRPGFTsz6upR7fByzCC1DW4DT90HaiEfXyJQhqZveLJbgG
yVjhwyXRit8Rw6LbnWVVmBw82zQkr8UInKipNfhIzkZ4fYfrBOV1HBWgpJDg+kNoC/sLzNPeAsoK
8RNAG9vwTOjUwaYeo6o5WHjF7W0Qg5Y51GjX29ver3HDcs+bqb2DiQX4cZ7a6RWFv3UvgBtK8xxa
so37ZUiH64ZWle4A+CLVIJdgGd32dsMbBb/BujukkvCuMAFoSk6QAQOdq94BkNKrVXeNsVhRZryH
9cLXehDQtSLIdjyJyjhHHEhNO5kM+IhrF+PtUzotKwokU2EoEBuwZ8T9TZB4lxmzxi9y5RRdKm+O
PQv3rYL5+BSX85Jk/4vQGnAWRH54riVLM0V8CbAIauZ4Hy8qHE58sOz9n82Da7Dp5+ATASwY8xjD
VRHAwnOIoXk/OwfNUlFYcxHuWhrpe7VGMoSeMidrJkhq5D4Kp979sL1+jKX9PxgW9G8Hxd9itkXC
QhSCmBXzm12BYhopLxRPWZIG43uodzPJYbnSrwbtXUGnjZ1jDz8v4/M1E9JNKgj2HlJL5pZWP3ZL
38DHnQnbNRTOuFpJv/cR0AW9cIeQT72gNdbbiM3eu0gpNC6OP8dJML9NdVjvRajDsxuC0BQiaUyf
/fmcXt/+L+cUTyaPkphzwJTR90GEP5/TLaBjiO3DZ+iBwdmbwZyAhujCRmx9MEu83EbpovJmqPSP
ib//7Zn9+4kNowiZfA45IbpaUb9eTY1HbZbKA9NuKArLtktOUI3rrzUD/JcJOFDNP1zL6/yk3z4s
ilYuUnY15ELMhP31kEZJO81gKLFIdOXdFs9gNlggzmuzsTHTpeA3favT+4AhmKG4ERn0e1vlZOI2
2AduWMKsRvJh+oc39nuiD5cghJwMzw9uIae/J/qUNrTV2NCzrqTrA+/79aGpzZXbIA1qgz9f8etT
8usVx5hPkkLfBGyFp+m3p0j4MgGyGE4ZIjRorupujCbA6FV8+vNxfv9QIU3hs6UhRFJCBU77ryfb
z1vT4Jka8HBaqO0EWlG3M0M9X0NtA/aGPx/u9xsZh6O4j2gEhxQ+gICh+vONrMDWK6xHoFC+bzxy
lfAevIcIdOBli0W/swDNMoqNAcryhhqr+PMbCOO/vQXcUzB14crDUk1+/P9PwUy5ULm28IXAPDg9
vda22wKQO7FL4EAGAPKtjeddYBHT3LPatu9LICgBNB4N7nhKDYE4SCooJg6m4p0F5wvMT6V83Dna
JlUW8UY2eekiBGritZwhsjmsH7muFokeY6PbcY0aoB5DUAMPLrFEd5kngO+OYzUGgCYmh7X/hy3D
ZoeNFkbCtQaNI1hMFNq0gSUQmybvg9V+4JWPwQOikKV3cCKSsQiAk/ij6RxxD92y4iIKu4bDM3oL
bKhwbuAO6mbFputmghfmiuDM26lU/X4Fcoutdynx7zAHQ7trh5JddBqlj5Xw+KlmwIvAqUTplMVY
8cLDQth1J25qVAN07vHmkcaVBxc5XEqsa9XHalzHci+bkJ97YyEExy6dbhreim8kqrFV4hxL1AAl
bIbz5JKyfFVX2CVDMrB+2YzbHtPAO2ymFBmijHUlXCkK/b27kWbEht6lM4oQh7TbdqyZ99NX1sWo
ogeBuMrbtYlKh/zJjO3eTkxAnBijJiyGjUvEtSKO14kklKQd3bTyQBJRUoHFrFFFtRHHiYJOIw/B
2uBclnBztiOopsABRV2xQfdIKcDP+16PMN0KeV6HOFj3MnKQUq1aV3J0CPz1FwBeAF8dYk9o8oUf
9W7+/gpAnHGQCQZNUwx20Wm2VlKKI7y97ychxYdOYYMb3DQD3uyGGr/Jl36u7YNbxfjebo2DeTOu
JZTmBcliJtJXGgHBQfIJPocPFn1XOqf6XTm2JVz9gH8s2/XWNgreQqIafxcmMRrIzjY+OP+o0tal
QT7WNXOcIdTXFzGUzW/h0NJHX7WIW1YcGHhR9mrrzmib1D9te9fV4OdFMEywVKCEwqj2lCXJNcj9
82ohEiTjolDRTFqJmr6Cp/iIz4h1iiOWCKpY13cNn3AJ/rxI/L74hkmKyWUkxfEpyonfqwm6oD8s
+QK/uxNY36sA0nIxoLt9+PNxft9cQwx6TlAvIc+AQ/LroNSfPx+sqFpQqIfIMPHmgnx3suHhvbq+
nTLv50rO4T8sf9fl/JczKoCzYHtFLB2cNxiPX48IJTeeHWLhWRwF6Ustwv5rQyKjj3UjWA/8OkWr
3G2E8AuAxeGdw2P47c8f+m87DhImIBkQJQE/A1DgN6AFweRm7VsYslstxf3qy2UsqjX6KrzBQ/3n
Y/3tBsKxGM4xR3gkTsPrrJSfT3A9VSo2cbpl6za0nxgrpc7iusMPxDyMWWr4+uUH8fDvHxf0ewpj
DPO86PcS56c9ZhOeBqpPYIctfH0YPJojCHjpY0hDoCYR81/6yuPO+vNR8UD+dnkpoTEoJYbRBmjl
4uj3y1sDDbVlCMSOOLDjxNqzj4kZwIF2YKtpPCRfZNqu35gcwi8scHOX04bbj7YGNrwLuNdfkHw0
dAeEhF1aGHu+GEvRPab9HD2PKu1vxArRMZMgIF4EPOKPvaTEFQPmHaD7heiGHXD20BcR3VgKWs0z
vpqCX0kaKdYzviqDDQVdhP8YsdnqPGgC3dxg0YTzo5Ph0+LKQB+2kK4nIBOKP6xhil3ES1PJd4Pg
vXN5HWsMxsmSIO2jQ/q97QXhWQX5CH+rh9/Sp+XJQaoC8U4dVgdb8m08L8MWp3C51BwcwcFgMa0R
HbzCiwGw2Ph7+y7MiJ+r75pPEKHcv+3RgvOHePZ4haobpbojbijfIOwRwl3dFkf685SUyKta7kZA
PVPfoxWltsdrqnqg2M/E9lDZCAln3KVgSDbwnFkH2+9WzwgR7eUWY31RS4M8Bmz7t+t3faauzJZ1
sFJBEqqr8CUFubesd/ggoGcgBXvs3aLh64G1HaLekQJuE6r5W9dFTAEWmSvsx54TENop1qEbyxoI
yayNXTGacYqPw6g8hMeAla+yVird+34Sx3Wrond2lMsL49jwEUlP2HgOhohdlKnABvu64RKhBSTH
TXO9tR0guSNcZJ7kEpFcqBBN7OKcr8tsLrbdwIyNC7v8WKoZRDuDB6MM2psfWk0TS2Xfj/VyvVSC
Y6seK4ky6cfvw6Dh1YVIDBW7kc7w+CaFkvhuZUNUYEDIOh6d3wTyN8jzvgfWnTzFoF8g6sSk3D6A
VmkvKgwGpC/GQEPMRvV5YF6w/eLF4vadWMs+JyBhy9tGQRfem95ZvQOc0fe3crHI6nYrRskUDNxN
kIMGxM38g0rZjMdbVspV4yHpOYTkzmNHgyo91gTDCOK5hzF2vbiNkdGWj4kZxGXw63r485P/9+ce
Y05AthLwgQmmp/3WpSlgcsKtDaaFCIgfGXTENngc3LipT98P9NdsmIcfW8WPQSc/5xt/jjv+j9KV
/y8GJzHu56ez/bcpND9/O8L/5kdhkeCv/gJIE3xBAJoZQXHmsdzHqFP+ik6y/4ii63jUFGYL6Bas
x//iR69fDHT97g20kwzb8RXA/Bc/KpC3RCcmQoJ+H/OHxb/Dj+I7O37bFDCEBo27QEeNmCY2/t9a
PJRKmBQzw1ib4KrkKTzJexJM3RvI3+tRkggubYQYnag6jod6JscYHucBCsiCCTKhedssyu6bddXn
tEQV7Ghij6bs3BmLTnTCoI5X7APq3I5e5s0Ic9am20dFGaTTTtNXhLRlIQIkqDFN5phK9gL7F0Yg
Ui47kPDtPnGyutilgy3Wj3LfIXufA5ukO4TJNECC0Z3gin3iqxTv9JL2twzm/z5Bwwoef0j3ZazL
Q6/VuiuVeYehFzNYDz6f7Gr4oXckPZaTmUEseHfvXYycDQIEe4zdWIraQmZYOrDyCjmRHVKiMyyW
Tu8JQiIYcQKhuzVzjWBPt17GuAckYQGMpxPndzA8bBYOEgsLQfawpvMd3IbySED/2WKagvlVGcbR
fGGYyZnJ+J5vFTmVzMUYUsMgja6AxnJ4S+0bM1EeZQQf7DY1yeZzDBQaXn2X2Hyp05PA8u9K8w4e
ZW1H2HvqoUriszXxJdHzWyIR0Joje0b6FKatZjso/m/8NpxUk2L2AA1fymg7zHoD2AH/b1mCp36K
ksKX8KdpM4PwYRxoYNieMT3lHQ0QmRqUBDwEDjVL4kpnwyARewKRkwBKAYqaFOhGWA7PevjE7fIO
ZOcX7nDLQJoPDiNuj0Msy+V+qpG8i+Er71uPEGlSTgjNttur4+UlAuvoDdJafI0pPAf2xiIey2cM
JgJWFOmirJGlaSd+1COCiypSB2v66ZJISqHQqy9bI5FDIMm5Fwp4vSZIOaDlbkAIs6qAB4WQZwtm
inmWIS2Qx7R7Akt3W8K3z7TDtW+r8hZwx7XfYg8NQBzPHb9YFp+ntUt2Q6c+80EdYoGcEnziL3Q2
J+qnI/b4i/TRV+6D99EWn69zRlZJu4sfWpNzfOvZ1eY/BHb7CIcNJIDuFIqF6rZq6O2QxohNti7r
FoWALOJVhgxvSBoVPA5gXi/YvRJqPmHIH8mrMDjwNnm/NOqjqLsPrdM3Qy1eeLl8ZIjY3TYdHCbb
9jfDkN71FElK6ZBXS2z4Soj8yvl4E6JVV6Lt9rxCEhKoEgdGiRz0TaWR+G9BLpYeHuzEvd/FI40O
BOlIiB0IiuHGTniPfJNDflHi/k3aqhfgDcsN05gIOUWAdoDxpYjgpcmDX8RyQBYSPTQJNli7NRBj
pHwRp6pQsMX0QSoO8DMGlZFVW9oVS7x+7IPKIpJUf+HcdzsfwNgt1/49lHadt2hjco+t7wS0CxHU
uHzWEY2zcGzcgOkvOLl1myKjIlLHvkUEzLBhMUGquRSPbY+cdztBQM8cZJ0sHatjHyP7m3Yz4jHN
krdbrwpbXikVirVIS3iqmoHFBauBMSyaQpfCHKs1gRxC4CVH8w2YM0Bnw8x2CYKXuMOw4Phl7i46
XGTh9VKdUPU+owaudvGMbBe5prZ1F76iVU1ebcdupmmCVV332WiQAgb2TjHQonwvdfw1SrantdPr
3mhelA5dfrtlvJQPurNbxhw+33D1/MZUxtlIg6ehTV43Vh0wuevetvwO/tKOlNOeL0iVVdGtUeI9
rVK0z2WDmsxXn3iq33eotneux3SqLeC7YJ7GwpXlh0ioD+UcX+YIC24YxMUcbnD9BVuRAeooMm1I
4LRSawyZQPiy6Jay3jNE0++By9HrKIgg6y2VkIZM9I7X8W3c672KwCYL2Cc3HkpYsSFYlA2jQX89
tGh2p3Z4I6Sfcltt2127atj7tLRxXqGku3MOReSKmfs4C5UoZjRQfd9MWMlYiLrSFOGEIRWzfUiV
xpCkvgdQI32KTPA14jPYTwRst1tXegunEg6iZy9jICvg0cG8W1j3iLp6yTmaAFRPKwI/CAZ7MSQ7
GEnJYwj5LJ/DJbgkSfceke8ZeVOE0keIi6COMImok8N+NslNFNcoa6OtLGy63GL2FsYGaP8GS/2b
NcUDYRf7tmYVAv8lewJFe++bBbSAtVAZVH+gjj1BhTzXk7WHucJgANOR6YDq4uLiALyBGI+B8q91
MJB73idvzJWD2RoYp9whdmjXoZDlfJfqluRtiTt0CqIPY9+ORelNd8LVzC1a1ucGo+uOaQpCtpul
3PkyRnA+AIaKRe7jxn1UdJjUkrlx7k4MABW6tQgpPIT8mg066OzHA+sR9LBT9SXxyBhitsGcQT64
UTaoMXvJvsMoKYB3EfaOzWKaEXfCZ44Pr1u9fCA1KKYQ0fgC+Px+U8mEDF59xKS3WzRvjxLxrRWr
s1mgEs4GYcaoVGE+8OSrnAfEQCb1UiX8eTbsces8BiowkMuyMSc7eBAKyCTcubR9gwgHANwQDzJj
810QrPqtlBgPZyry7Tr5jYEhfrSRuA1b+YVF2NPiee5wKba+UMp/1g3kEJ0mHcLnMcYkISgZ6YP2
89tNV/Wx6fD2NIG9HZRrcw+MEvAjHT/NFboSEUjEwvsRi1Q6mgscpc+12hDpxQAKzLIBktmmGIAX
JOOQsxizz5BLAINz3WNUeA2Ge/bkBHrEqeFVliY4q3U5zoie0n1fXTeHJO33TCdvLHhPdCSA/Qda
LoCr1gN48kJXGOuAdmTIFHjwPL4GCxPuIQBsw01dEvmQ8I2f16rCXVJG6DOpx5indpHdOUntvmaY
KwFqELyJqzbcHUuHLAdxT40ZXlfVfY6T6/JdMbjyV56IigPt5wOJlgMynBhTsdIsoAg9SnoTkebj
MJPXTYRXYM4Wi4hfdeeqgg7mRckED6J7WpGXxrgYe1Y6lmiFMVRIqk8LlNoZvidGEvg8lG4s8MWO
T3Z7G+oLbHB1QElwG3EQQFo/dwsGsjkZWMCbK1KDc4fIHkbWZOOG30q6SL3dVvS/Si7PsW4MHkjM
M4TWtVvnFsCeUMdytO+aSXwpPRawnj6DwNvAqjbRDoPAkh2SPiJbLR4Ow9rksrZIqS9z7zIUvDZP
0/IFC2oSYaDVEoBOjhEYR6U1TUhOW1GmD9MqkQZUwu5iJIOlq76E6FbRT/A7hbmRWEXw+hurQV4E
V+a4hebZWPVZLOlDNZSA+6YAQVNMHXJgCzDMp8bXoeDbTP+vdXe/tIn/H83OCXGOIQ3+1xe//q0H
/OU7Xb7nDX/8xV/9X/wfhEIyFgmmmkMaTdFh/dfonBh9HzpDfEMJiQlB4/6vBhCjSKP0+vWL6dW3
Tih00r8aQHzhXIrUICRSglAVRohG/1YD+Lf2D6Yb0t2IohGMzkmueuxPWmSL2aYjDCHAEwkUFwYg
bUdXt4AjQdAB8sn88tOZ+Ush+Hn0Kf1djIACAYKNYeYPYoshvkTy1wOu9YQ4k6cEGmEcYrAdypyw
TsPCOPCfNYTPDDaFwcSZMYuDuO5zgaB2njbsLZ3Mkm991RcDGVxeDdNZt8GEYhAuGsQ72FaJBuFx
HbQyurbPA8zXzEyHWSgLSdt/kFOv7/MXrTxBLBJTXCGqQkeCoPrr54jWVIBAA71Ali05jHSjyCTE
YwH6+T/ZO6/lxpFs7b7KeQF0AEjYW5KgESXK2xtEqUoF700i8fT/yhrzt5kzE+d+rro6ukukSCCR
uff61g5O//4zo/v41xdz9CnLRxUZWlBYf3wxH4oVwnO1N65Kt2MSsxD0+bmGdNgnDs1Y1c/1dq2t
p8HPiRykLR/I1HlXaazuCdQ40YC4ZNOkztFva+O6dAjcwYUq1sBwfqiDkIzOpE6dPYJRL1YdeQCM
n8Toyn2Kdm7r5okbBZ3EJ1D2z7YYr2rhjnsO3zzSyWOw6YNEjg01IFbDBataDk9exZmgMdnStOu1
HXAeDiWnRDfAsMOj0Wr4mlWCjgLnzslwVb5TtjSAfVc3f++bOY/mjE21hIXZOINatg56yTu8MAN1
4et4as5tZ343kx7lRVtdNcswHvIMLiYZb1NindY0y00QkOAujOPcNw8jj3nTtZ9lIT9s2/hwm9Y6
oHJbezIjaxuhU3cjOTjle9Hn6pGQjreDLzCjOTdeC6f5kY5zdVisKdxkolN834WuPWMfaCozwD7n
GBuwg3twk+8kL2Y+h9TfU3fBibkI40bazd3k119hvTzSuvO2hInUVkqX04NL0HUIMc+IRhZXc4Uq
z/Yne4u0yI53AJANfWU8aYU2ppXanQbcRwgda+C+TJPbPgntQ6pda1mXeydbO9jsseRfzeS2Jci4
WTlsnOJgth5oRF9KTG4F3s1DKeI0quBe70wtfBvaLidpONIPVoV/DrUmrlqC9KsL0I6Ac09cGyh9
jZVy7mh4OIilUy3X7oyGLtdCOgom6tGSC0/+yb0jw8chSVvsMu2zc1pclZZIYp7F4Yvsukcaoiez
mMQjLHv9QSMhPbhTh1rSGpttpv15SZ8SYeuDd2RGCboE0mdTjssjs9s7G+ziOhDok9hQ3Uua2twQ
otwnXkXGLkQLuZucnzz3907fU5XQ/j8bEWAwYQRsa+JYKPqaDVHf5Oj5yU0xUetqrb7fVWPoHTqi
+rugq+eo5hSzZ2Gstr72EGayIhphxCvyoNBis8NuKlTVx1TX1h7XjnHqtNlwkWt+9NNWaA1sTRHF
5RRQxnUYtX6Cq8Nu6mPLkSOpUCcScXtw3AVcKPDsC0gznpGusB+rlGwZ2ql+4yLsA/p3NkWbN0dL
BW+Qp8k3oCW0NEWvuqOrfY9ACGgwtQxS2Gghu6XMvkrtjMzRuURBL7pHr0sPprMGGwN9BMrgravF
k4E1P5a18J9caPb9aro/4X7yz1pLLNPeBm3Qgks8PPOxlk5xyNEWP2fslA7UaJx9o1WZ2Dee06Qh
9oZFU9JjPIxxau2EVmzSxp+sTZWn02ugVZwx1lt4atQO3bZbfjm/cHeaHm/fhfHodjWQ/EeztkGU
Dab1AxcRZUDbyl4h/7kh5vbMAcWkWLN+BU17b6XOvBU954BFxHDcZXNqtHq0KpLyHhVcs821mBSF
Nmqlur7yC5y5gEHs27TDdLZtxSbU98/YNbyNOVQPuT3E55IF6dWReXitElVHS+L1h7TL113Qq+eB
jAPsAgUftDvbKccVlizWSDScJhTwK0BijnUrMBz8RiL42ebZByWT9zLNxBmoJoVhpIPehf4d6WwZ
xYl4cQgt04CwyGG1XX92O6eYthbdoq0M0XeYrs+m1qMGin7UwJHsPeX03RXJOAjiPE0OSc5BTXGl
8MPxjmyyVbq7BA0khdEBq6YaRu92mJqHDvhtx2F8603evps9dBqLvc9StgSsTqv5RmfiipSe2OUm
saO1tn8K7HBNsNyIqYoJgXeIpss0SG+6EeVqnc/EgLJmvq6EeRs6SXOT8JXLjpNIL+zmgzNjGa2V
taJnpQ28jQE73ymGDGi5RdfTHOE/6AN8t+Tlpie2G1kLZHqzpNU5AxE++KRnWW6Q6s2GyHe1Rc5l
RNp0DvugOAZyzA9FHtfHWUv6CCwX3JjJzQS/fl2ugX89t1z2xLV7cj5UG4bSuTZj/8sIORLOWguI
5cyJyJW9q5pLG/B7tneWJ7OoNJ38UqyIdkgvqW2nLR1B6fQ7zqDcZtrhwTKFC1diDi4QfMgy+NF1
Kf4iV6fIMhKnnjGep36kfuA106Gw3VsHcchaVGMkOXbv6r72L3Yl/aiiJi8R/bgZwWDyzCdrlWjz
yqA/ioWUUrVSaMAU1lOCpYqCriR/8Gsq9hujR44SxHEDCUJsue7jYVu04XevBhRPC3u6KrMIycIX
QqiAr4XSYkWT7pI7E6XpEsIxA2Lc2ZUyI1MrXcoJk5Dqb8p1qi4KJ/UGGsvVZuB677nZF9nqTyKS
UaZlMQvNMhyzdvo4apUMDrmLpMZ9YvLUGxEsc+9p8UxiGFqROmA3BVsirOJdwaLcAknrHK1PRTaR
AGeVVgL0fnJwtOrG7HgCqjR2d2lqO9eORLbnolxia4glC6vWF76ikX6+mTfetl0sDkV+0VD8wrgT
+kod5lDNJ0roT3Aj9XZoewwE2dGnL3cesPeE9EzLoiKBTLjXwK+dK8z1wOUx/gVfjWxlUAS1NttP
MnbvubPg3DK4HsnHcnP2DSik4zsPXeDkLDGQcw9VKr4q6tKbqR5OYOEz9mzbQJwlL3XKSdScmuZ+
yTDXpWE+v5deciqnJETLRQyRx96EuV5R1SqqZrn2xvxhxFG34gAnZSa4b1mMr3PHbs/LsHx328Uk
38eHbJVhuXVS0uYONcfXhr3J+wiuElnW0u/nhtQamf9LOvC4F0ui+HoS4E3PpE/hW6ym6s6wgnus
jBcyJ/XJS1N/O6XyYSjG5TbuOeZmKktu87IsdmPlbKjBtFt8fNZmZmcHbMQNNrg9h94hysIBW7/o
fhZ+iouAokHemQvR8cW5MBdt2M051t1ZYx+ucMVGVPX8nQpiyCZR74s8K4BJyvABemRPhjKwd4Nh
rRRvS11AouD42NDjj1Br+xtr8CjY1WV4EEn3FfRN/10Nc3dil1JtCf51UaUsd711DR06GDPXbG+9
0RijTqz4f+3hJccltedGZPBCM9/Rt3d3VWiEWu1B3L7IqpvcysS+KXna1G3m3WCjUjj/RHYam1xR
hp2/NR648Uj2hMhqRgShrOMoX5icsIpcY26FH3VoDM9s920kWmxZFnJgyA77hoW4tb19CvvHwom8
vlF+d+WWWHunbCp4TOV0EpRg1EKVgxQSLPFfVNqbRGi74C5svfpa9UvD0HAXnb/fiFMTlx6V2di2
7hGixenGEOWdCKor0lf2Yx1nglJCSNhPsXMReWx9JtRceqjoHksnq0F6GxpL8dCMc/tZ8Ym82z27
lcBLqhfuneLsxsK9xbe5nGmIdSw5rjqrDiSvNjBbZGXhXg1oRyJo4vUoTQoi84AuneEKPKd9vBpF
1j+GXdt/xJWZKZSqTfps18l8DvM8PDV82TlvWlD9KcoQLhuJq4HDxRM3Bs6Ud5Vk7JgzThH3k6WW
Qxq24wHtAJiFS9uIFopaPmy69cRia+88Nm2+GxDNfU59Sud9MOI7i7ZU1Cw6KL0arYG+e+qfhFXd
K8D8IzVwivxMK5gPY8Oqi8nAMXYc4OnMrZOhkPTxuV6sbi1fQpGraHZyr4OstxekT7G4/PsjoT5d
/un0CSYbui6dP81e/wnlWSWCcc8fmStQtq+L3ghRuPUPcl6oypXWPqgp9KHbmLfUBv8D6fwXRJZ+
sfkLD2MMCgPXdUf5dyUDTcYBTfHaa1sBOBDh+tAa73vLYgUyqZ0RsStworKL+dtv/d8K1H+ahOM6
fMH/ewFq+6389vm7wdy/ZuH8+jt/L0H5v9kmpFtAMouSCwTYP0tQ7m/ULvBTCduGpXS5zv5RgTL1
gFZAUAt7EQUO7Xj6B4Lg/0YRAjTRpIADoAh+/g9z9R8YEezl/6IiBGz3p4uZEgpMGs9FV8DhuX/m
U5jyIsAGRnMzLm763YhhtcxexVtRNmD6RL0+2e11m2pa64c+4EFbJQbGhllkRBDz7yTOAHfWZCIh
GncnH6nmxWH38No5dfWAFrS/MsmGP2V6eo1cQpreqZ1Pu9Sy2b4Ukhp1XvjWZ2/JDjtOdh76RN34
KA2Ir2mJzd4WU3AR7Lx2HsWONxLr5aucGaGwdyrRxFslppxCuC/dK8MI8h+J28rrsnXtedMgsbiz
DcO5GbklWRDyzL/ufYYLSK82vy1TlxxbwFnEIWyUCOGFXyhi5gMOAItkIP91dfvu0DjmHJFzZAfp
o2gJV+XeEuH3dnSlzV0a6Ehw4Y2YhpxW3IeV5USEqL65zmDeZ2wstrXfz4QmWzjTQ56mbh2VBPl3
uYqNcMPOsvwiFTze1pycjkgWzL2qYxkFArYvxRmglgRmauY5P4sKxXuWtEeFYQAnZpDt2gCsyNMZ
3tGz34p5veHK+ZCrPUfsxx7qWryxSysoPsXtbkCHwOmW8seaqgsJsDGax/JK+P01LzIz0kXBZJQW
DrCgml+aYLQ5R5VW1BTpk0koGFlRK247Zc8MS0r86zWb51PqD2wUKDtslmW6THX/oSBHdqznK33d
nHN641ODkMD7JSmsZ1sGzbOV+1QNwxLcAqRM3C4mP6mRcALJyreRscnY97aw9nMsZ0ryQhyncvJq
jkZuuKPh6qzxDzMu86+1Y+pAuQTm/UDR9JQEscPoCjDKb8nkOjeMAEiOS9ojZQtbcbSKPD+zS5pe
esMSr/gX8RpTrKk2uXS9r3zJOBkl3txcAZmIY2c2Ia+QOJfVN+Nz7o4jfauSn4Mi8anjI9419axo
Rq1apykmq5337MeQlcRcNiQ7xIUdaHKkz8s4ocTjwNKsWHUBCCosHqem8yOikvnZbHL3zjFG67HA
ebR6vJAP9BMVvOajxDackhVEAE0wmBkMWHIxc7eeNIlMWSOblcJDiBIj913wWsb2FWE4ZlbEzZ4m
6pm97Hf4gAg5ZcIkFuCBSbJRMlXkCZjjWmQP4VwcnCm9SUVTbNvM+TBL7zAZFLoIFJj8L/nTOgfW
Hfe0ezdPqGjIjDuHDLpGaszG1sCNajhDYE1gyEHnZ6dOgzkdhYszdbn0UGtsx9IAD4HLbj84NYlv
jffIlLpxppEfU8M/iV1LiEflRYkFGlTROabgMPjHXoNDmWnOp1XDRLbXvE1tisyqw2iBfd7fuxo+
cjSGlJlLdQP5H7wpo/8MmhR4UWNLWNTtyEXotZ087ulgohHlatCJVDZC0tmdokBjULVjv4ASHGMN
SFUalapgpppf9FTQLN8KDVSZ1ZRtse7VED7Wqztk4iSaEEuDRrE8DWWJoOkYFgKoZWhkS2l4y23B
uHLy6CQiYhQHGvLqaNgfJg1+cSGUD4GGwUCnWDW7/HbSXaVc95diGk3kWjj60HoqaEFxpkTeF0hs
Nro/JXWnitFoyX5o8vBiU5/o8vyHoK1lljm3u+50jbrnhYUBUxltMAdP27OpO2PTryZZQLtsmKmA
Eennhi+paovZd89K99cSh59f6Z4bIVY78nUfrrafcUox4YcGHRXit7q066OidZdlSGdJ3vxwQGY3
vjs+K93nY5tSP1pkwW9wrBQ0u+kHwmvE51QSMQU2z15rrwkPzuLFkeOOtC3rGEhtnsdNPgBXTNIb
d2hQTkuZ96RprQdRWg5+fNuKAvaYkF2d3TznfZ6y2h1cPzM2tVG8GCEq/aaM+9tk9A/lGGDvWTwU
uWMVaYfoRGPhSwbUI/20ZwTQ6kHiBiAqFKDdJ/qD1bGOiXK2NSUud7Cnk7A7AxAI7yjsVu+TaJ+m
m8x2hnPdEvrdxM6kjgI3rtxisOtvy9kwnsvEnU+4IdurJWizJ7+W84tfOc0zKX52yT3h89c8CMHg
w8Z/J7RvnKvVJpWTturQGgnilTbB+VwnH8ZcGDdKr2uy4OVVI9Ijmp3ggfFuVaS3D9vSpjVhJz9D
AkHfcPRVwDPB8ApGmXwKFsJf+SIdwJ9cGjVWlnJ6z4P5aJkI2Lqg4PSXYLirp8bc+pybQOUbFn7V
8CklNuF/uL5t31JnDHMJASKl2DEpiOW6GxI9mYrj/BAWxZFRLf1G+gnklLe6nKd7j/EqhrwKZXMg
6evfhADg0arW8roCwrosMShd5gElmDWJLe7ge95PGbGwwiKVmK/8uF33dcVCq7ppPpWKPw1rxlLZ
Oay5nFMsvkpZPQ8ZkpfGl85hQs2jgUc2IdQnvKPpqfVS4msmwU5Vz4JPmckY7230YGmXjpSVGGng
r/65cX1Ykmnt0TSas7Wn7mHtHRub/Vo7J8a+CE1q1oeilXB7Urm0TszwhZWSC7JGXM5cHy5eWYTG
W1/YFLvUcml7XfjnnLo3Fvcb8xQOVV++u9JD7ACQf5UAzW1TaYlb4VHZTJLS2SDfsPCFBOm+DDxo
ysQQXPBL/IAXNMZlU6/+E7PhBL1rfi0ckvKO9JW7dxAJ7ggKxLtWB5J/7Xr/ez74T+cDX8+3/Hfn
g6r9Vv//icy/zge//s7fzwfub8DhzA5hfgvdRcSu/zwfCN1sps9pOkB0oRnQefzHAcH6zaXSbJMZ
cu2Qf3B2+McBIfwNPpm/4PAzCfEwSPP/cED4S3xbB70s16fwbuI84/zyxwOnMtOeMpxEcttVz0IH
VgJckxtzDJ7CmcJJ0sOfDQ5ee9ND6TrmmzyP7wcp9NQjh1N7Un01ZvDAb0loxWT+SMf90iPG8vu3
xk1/qphoG0kXuWGAxivaB0raY/b5u4/8X51zIMD/dGaH7jcJO3DGETyi9Zn+d+fmxlgqH0ErXBuF
6h2qRRIrfo08w2AnhES1cN1hg46ziOZUMElLTDc9JRAEk8Z9XBU/RUasY71kEwVaCBC9vwyDTdry
J99d96FM2UQ7xQ4k6Z6OJW2k4L3z2BW5XTrBX6bnmhl6KNCGn8Na8ZQU8jwxTGRT+91bg1yCWYE4
mmIKq279U/ijzTPdYesVuk9WwR9iRUwf/RTmDcPcD334ZGOsiaqMfU9PEMIsMcdZg3g0aiabll3O
CJYE1rTyh81cO/f/4fPUTe8/1kB0Dg9MQmMQf+3AT03rBEhJmCYITww1cDGt/NFaMAIaOrez6kI7
73qW9R26/ivUB0cMGUzis+6DktqqvQKWl9a9N0+7ig2MWcvLanzr7HpDVyoTbD5KUOTKRptmR0GG
iThP3mkGaX/6lml/z2Hl8MyjtNzPp3hmEcZi/GR0IFuJSHZrOUe+jeitra1TmdWPbhB/Y691J+vk
BzPjjonpHFJpXDUMEsJfvANOPuNBjP7956Tvjj99TC5Xne/7oBeO/eeY5CrZ/id1inTPyzDoVh4m
LHmz8Nbnvr5t4oV55f9cWv7FdU6y5K+ZAkgrQmaBG5iEzdw/3bBm46kOOwohrCHYG3F3vwoPQFZG
napua3DFap1pIfeM/MDSzL4oPNA34fBq4bPMw+6yWs7NZGn+rBbvneHcjxPXl4v41J46zrt2ER5A
8D5HrkHPaPmIFyw2Wpji3+EpDQBEaeTAVC5XTZmUOzsc6Wx0kHBJ1r4NcMGRXXDbuT6gXsxYzye7
sBANap4NS4LYZppxy9BoUpcsr6a86/ZVPXDiQxiIUpKXuMo0KUd/7lo5TsvhFEt8o3m6IcvBG2tD
HgQ1OJEtBzgKsHqH94HmEn5jCh4gI2s9rQMSdhC0HeZ5VzvEfkfN9C34WXSQ+qnRvN8vunyt5mzL
/KmUIUtTAyYIIVj9YgXnNdxmmh8sAAltTRQWE8/nWFOGUvOG2CE+S00gJmQrb+nn67I5v7apSUU1
cq4DXQxBGEdQxiw1yi12LXozYI6t7is7iyo3nmYgbWBIKoI3nqYjCzDJAVwSGSPjTxJFTxmUEhlr
i6afVtoEZjlo3rKC1t/RkfMu0vYeTE1l5qN/Dzj+7IFrkiFuKCB4X44mOaVmOgdNd4bIojIGVVHX
UeQLfCb42DY7YedsazwUczW6O6U+JsjRIkkJU2qYVPRPfYdkLm26HyGsKXOd0g2A8nUAIomjGDBR
4ZbKyISiq/bRpqdlRHGB2YGx++ZpoHVqQVsrDbmaGndFJPaNARtMqQhyvJoaig00Hsvn7h0DivnP
5gKtaK0locK2hYfFDaUB20Cjtsxeuswavg2hcE2N4w4azB1y5yHTqC4jMF8l7C67xHiDk4AFCaxX
asA306ivJFaHfORM5Lc6CEUPTHFQqaVx65XBU9AzDoyhvu9KI8QFLDGSngdVVP1h9OUN07XinaPB
YwmB7JhNsx+W9KPTcLIsIRYKDSyrtkEBDsJsa5jZTqR3v2jAGcfQD+YlMnNEw8/e4DKUGR560GB0
GdQJMAV2Nw1NDxqfBrgm2D589hqsRtLE3WDykRtWra6E20I81MMOX6u1q3V7N6f9FyxVuGMsCzV6
6fRnZsNgCrUW9DlDDOQ9MGHt4kpKgBVyugdkRvlzY0zMeNOEOCQkcZKqId4xG9l3Phb/Owfbbaea
c1/Dzpar7cA+MOeUGbJcBIzpwf6khm2HuIJhYamiXdWpU1IE362erbDtY34i+z++2BVJe0dl5rFZ
+/Zi4lQ+Al1dKP1QJ2mpRHY3ZOZZnlbO5V1WSHbU3XhF8wbVqgFzUfXiBeG0f20XDhNChni/WMvP
PrZI6fSYUZn0eJgWgAF7UoiNW55GVvaZSDPeVRAkZteeBlyvlJugIgTDWfSs4BMthQfYN7Y+les+
NgQ5Dw7GOHKDAdGfoY66nmd2TF4gLsruUKSiPHJq77dh8xL0SNZSg3dqOQ8Kow07AuYhObKlm9vj
bvQEhFZjJoWeJmm8Jybctkfb9aQqvnrZ22VEd/yh01kNVeYNuqEavau93g0x8IdJjZOHYR1EzDZl
CoY9fDa4ZZHAtD7rVXmjMN5FVWUMRzl0DOW1inE7mnRblrzFwkSynWQMQ65K2rtV530lJV1qZVjx
oWHiMvUQkjB2xlum3GsdKLPhzQS3IcmJ67GYiieGLAn2GfMzFUBzQ49d3AwWhczO3pGXOkJ8bSkV
7tpucfSULhm5HcUe+p4dzeaKkU5C/QwYQX0OEspGtjuj8HWc7NLZbgMzRQxApTMyeYMxKwCgDB/l
HXlJ1hwVdjW2cINx+pWGUkhM9gqUiWYTywhEYB0ZRnu9kPPchFT7uCsMxM9BmkWmQ7BDliaxrYBE
nccPEoHf7ErmfZ2yxCXTYjJF22IOnTfiuMqmFAFuMDH52251d4/5R0bVXtRY61Ips5i8KbuOh3Jb
1dMPgkjPXdnfBAJspIHm3A5mZV8KdyVp4nrZidttZdKeHvjbUF0iU6ePqPGLAmHYZglx3mrh15Uu
kzwdxPQH2xjVvprmo7SS28Fprahz811WunwvCgyBAgUDnmxE/Ae0J+aJWlp2lr6Sz0HFYjWNi+Jp
QQAqadz1oW5xX5H7gT9Ax+aZA1eJ2THMNcdEQecR1DxibD0Ej65C1VDv275j9k4+MGEntnwKbLrk
6NbySMfL3JsTTy6n7u9b3sGGXRLF9IHDtIGnf13VSzXFLVFEJ2LluQ4S+zszrPPt6ObUkyjFYM9l
cJI1e5fU9+9g6AjrtuphHbycRvvMgGNr7VBziBc7XPdS8HkWgxtljN6Ga+RX9rrhM8hITCGTeiwU
V71rMNh1JFFCPmUptomeMIYiWem53B+KUNLGU3Ld+nDq28WzYgahNfPOHER7o4B2UJ6FlJ9KpgXL
sY0SJeDkGYRsHdqp/6gzAjAZUjtpPs++f43wWAR7NbVv5sRNHnbMCh6I5Ew2JS2oSNhCRjzr8B0V
D2fo2zN0/3ae89cQmrLx2UyNxkpoIRmOpYH0UPzCLv3GJO0FikkRdN/mNaRUPbk3ZMcFE6WYOdsy
igqJDF+50ZKrUAn29oSb18de2rRMRINCelFZOxwS1ZyYP3w7mMExVTQWUJVQU7bLHRn/ajMqwNFJ
9Xoqr/7ZQKW0Fpjnq0HTGPvt3gv4yFRevQd1cAxwYuCTrdHhoxhXPucMlqd1GzTEIGiZPI1WeWc3
VFOXOW/vAewWTCRDsweqfGt9lNySsUa7WbnDVdGLh6FtQ8yPDjM7SG/IcyPk1YoRNMgZor4l/9BG
Frmbfb5mag9wwPWs821JHj61NnMYqzTZy5HN5Qw1uischhNLRkyBJDTjzkebxKkhbRkIuVCmbW/z
foqmujKiOGRwGUDcSmmqcy8LenDSHQwZwCoyJSgOST1gBmQPt2RdeKjlUFwx2HSNKse9FPbdXIbf
ldaz0LixAUPJs1KBvJ0DMiuq9E+WMbzS4ydqMx0ca8AXpfbtal87s3WcZ3QftKNa3DhDwfXnGHfZ
0G5NwTofU5SUIU1kd0LfKsZLL+q9FTtHd80+5JjdMqN+O3v1mYT8o9mJwwrTzUgSIXOaSrCyNYfT
Oa6ZtIXz9oA45SNv+GYlFlSSURc9H5VTxNFFJYyY8SNMElIr1ttqTebZk/ImqRquoPXBYJqMnbAY
quAySvNANhrgot62YcPFjP2r8Z+QgV7LHtNX6l85EEtdwixQsnFbP/WOLKBbF0M9lvrXHLJBj4vd
4C5Hr9//yGXwNZT+s5Te0cmdi4tX1mMk/RRbP+vBfBYFbLIiUyEf4mp8X6b4FPbJj8FK7uHZ9aHd
31RtlUZLQFMgvxtFcYvKYq8GvaNeomSmALx4ezutPsyKzHSPh9QiJYgurF0mEjkFa4F1a9viel3T
H+BMW6d176vCPxjmuPeGQ9mle0HeMLH8E8oFHP329dwxlnn0jhKXlKm8QzxO767o75FyXgsUd7r2
aQldta9nuNyAQaXZPKgd4mn/4HvrR6+KhypjTiNSuiMVhZTDC0LWsnaNyJsGbzu75dVC3GxnJqOK
pCmZd5pCJePJexqz4FQxBoTcCZvUQi7xzy5jIZyIwSHjaVq4ZJ9hCfrUKdzZfPPs9k1ZXKVrh9yS
XdMN2t9DaQhGrNk0EJMpfWnBaWlD8GNkw9OcAFG4k0lyFzDsZ2sWQb+ZGyrYNF+6vNrS1HqgKbxd
BnE9hWDT2bgz8A1t+sQ/+Q669yn7uVRIR8q+efelvKtb/sWWy9mxnX1pZueSZxTTEUnp4HeU0mQi
fX/pTbBmTomvTHIVm3TyLqMyLsIbXsuOtJtamZ4mxzf6x1zKKy9l9wGTCVl+LOYecXt5PI/5HUkK
3xuTk2/cNAl2bGCidsgveVJm515/VF67Gkevi40oTVklpyBJbydsEi8GgBbHx6W4YgzPwuCY4c1S
/OR2DS+1kf4UvblcUMpy2XVBeu668mdKNDcCCyNM1w8TLmP+N3daSFQ5i/NjmOr1ZgrLa2ASPV0h
AXm1/VPZZD/zki1A47c3TPu4LnAp0XirJDhmZ7RPwJJM90w6ntM4J8fXFqcFm47V/CzoKgz0jvx2
joiGey9Z65vbZuob6gosUksfLoepdZjgKNuWRYNbXUzFZ6tdinaYXjFFpuDMKeW+N3RoIabqZtae
ODEg3aC65LPi9DOjP/JfQ5Q7Gj0roblxFCDUS4bGEYrXmAqblC6JhSbFZZtb6x7h6B7y7mVcmTaQ
WM8LE4B3zNFbCJrX8FfzYm2nKXtwRdhtYQowLqNN5PWddA9Vcy/dmdEI05WphhNAI0DZ6iEpT12k
z8xbIb1e66I3Z+ypXchjr+gC7JbWuzN01wi2IdNtNMxYi9ySq5Xt2jDaBtO4fF0EmJ07TI13NpPr
WaOFpBaOl4RT85YnodgtdfyB7ZX+lLZzdcW4sidkJEEmlo7S/RsbKbkVc/JTTqXOTFwllQ5HsJbg
Aucc1YF5hUCSLkMqKe1sTau4Z+gQjnKHqPKjFTaPdMvbfRjziq4/vVVZ3VxNlBIAQxm1MCyE9frs
JjSmj8Jrf/jVg9XkUb+E1LVQcNvyueiSfbEkJ3g3NjUCXH8ugVRTGhj6to2zyB3CqDMQIRBYLiyY
uaVw7hEDXUKOBht38s+/Kk7/Lfv/h7I/DJb1b+v+lF7L7Nv/PDTVt6T+9oeJeH/7q38v/9sU+Snk
h5RTfxUKSbv9LaEW/gb9o1VcTHpDARn8ng9ytaKEmRR0s7G5Cl1X/Hv536FpQDYqhA2y/24v+T+U
/1GP/bmC6QQh4SfX5YeZdAF0Ifh3hfMB6M5YZUDbKpfridOwuWWExPua0l5k2zOd4jB/nEOaer1R
sPGgFb7l0cr53m04PfaYb2hyZKe0XJ9LMdy29mBtkH48GhU/NLGsJjLXjgdDzWr0MZErOfphl3CK
nuZ4L1Kjfwjk3FJ0J+SBn/AUBv23NQ0/4lWE1U6V1kpJcl1uEFffxUGGi3M1VEFPMSwxp4wxeH87
aDLFGr9z9g1ONVYGkzB0iaQAAxJDM8PCxLWQJQD6y4AXvdU3pDDI42bIGpEKMBx9wGlXvRcCpLAm
oIGDnn2i4Q7F1guyG6dPWefmOeEDaM6VfhwX82bxgNQRMHAIqtC4OxJgtFyOXk9ELA2GZ8uS5ckU
Zny7tAxGc9EaRlk3T0hUna+h/ZrSYbwORUMldCbn5Q1lcm7rbwlh7XPhUtth1WCbti7N2cR0HoXp
SplhOhF4esU0xyTArLkyW/lIDWi6yogLYBgumL8JlhGtdmmfauG95Z1H/QshhXuoaBq+JKm8b5rJ
jkwz6S5hBhaUGYZ5hUnf346IRqjLti3vNgAfnZyeKWxZVZCJqBDUp1n3uYqihSRix2hIl+2Rkev5
UfWaX8rayo52j5GCarm81rM74XRNngBGJZmpYJr1TmLeuTaU6x8baz603iyvXQNYZWN1bnk9+MR4
dl5sTozVptBP3zNGf1EMfX/l96PZbzCbMq3FDez0yHxhsbcCKsVjme/8dXlu6vFVLTecUBWFwv7Z
LTPrkQEX6cv/Y+/MlttGsq39Kv8LoAMzErckOIsUNcu6QVi2hBmJITE+/fng092n7KpTPn3/R3RU
lFtlkQSBzNx7r/WtZJnW15UBaIJtGvanTv3m1p8x8MOgnLsjRy54AC5jIm2Zp7aKj1fp85ZGEtnQ
8fDp29J+7ZR4bqRl7fqKts6o+jKoobWeLaSca3T3Pk0LwngRXulHG/DEJmrNm7BE8zy3k7vNHM2a
0az2tEskIWeS2XtgGOFV6QZSrzQdwMe3jXmLmrk8R1kBaprgBHOvHKWT8IfMbkMkk7itdWXuYWB/
JA6Ni242yRnPLal/pVBLcG63xiXr9XxHvKN16GnlHQHoHgai8vZkLYwrz569sxtOZ20IybKYbba1
MK+2ke4V8MzGwXgu8p4EBEOEd9yB3WoyXKfCwj2xL8+aNd0x6O8DxB/WyhYcKNdYZcgBjpgZRTTJ
v+rhMmMgNlZnBI/kyrWJLh7CuWLMQN0QJbr2hghFo+4CJpMG49g2x5l0preajJOda5nDbdvSShYm
HZEKp+mBaEqG6kgSJk6It8XkTxeLrsK9yMm3Bcre73D3V5tSUNCi+s/2cV5Pn1k/Zo9loywGlk5p
MgA0JQUmaN8Ge9HarajFUmv2X7IahfvkQiE15rK9D0PhnZi4WzmdFbvZ1yrSSQTIJ7ibsX4fx9Fd
mslk24F9vIyepHVCyPW9VSBlnGLt0Kth2NFcXdmIrNZoNI9W6tyRJC45e+UoL7D2V71FenNqUqET
W5jY9L5lqxM7P85vpCTufXf0gm7y6Hl2AGyWeFzIjaHrXdPxK7NhmoGcEu8A/rYgKCqcL9P8EDoI
0AS5NeYIK7fzxGmcyA9W9XSapZ0clzixfQo9ZjUU6hr7JChEZje8IagC29o6ztFVYAuijkhzQQzF
auwTzV2xhH0jLpQju87cra7mboX4UVsZTo1xS5nTjNZ+zk/mTLCOncorAWH+VZo+oVNG4bwwMQL2
ZPAvdA1YWwt1GRbrZYrUEVxPau70JrOooSMZEL1tnhqHhaMsW3WS9pIKz3K6bzXgjWstKb3bRMeA
i0Qt+6roVO8d7sGz3mXD+0ha23q2O4Qw7gPOC+ch9GnCyckZ7zM9aXYZMQ8n0IBYn8mJ04qaNnYb
qQPCmvkrQyjxxTY5yEbCb3IGuPM67jqsNDTPMFRSD0NlCPACowwrM20KRB6OW9EbzbGz9eoUuhrh
G0RX8Nfm/HGiy3WOTKWfbe6dflXXc/+BNgtshofj0HCotVq3G/YloUrHOdGbnT3ZwyP9cySwytJe
tIZjJcBf30d6Plsv9BWpUcuaOIdwerWEq19pLLQ3EsLGzs+aNqYGMN6xnxC96bUAghEhtyfRhSa7
EXHlFBPWDfTfgtQr7oUVmdz1mtSDZRxi4/pJUqR3dnPHpnaj9XxX80hx4Lrdvi4KhnCgh/cOU5GA
NK1yVRt1tW3mUq4wVJI86swbA+IXiZghpJ/IwUogh3BDMlb3KJcguUHVxsrni31oaR4+M7gns1DV
HDOW/srAaBhSFL6oPj2Uk8WqB4v22vGiq5m2HwxP/bZIn9J+IA4sD+3nCSYvqqCMn8/hE8QlzI+5
P3yNfORtBIHpG/Q3WN6bRrOo84mpaVShv9ZpxPREJ2926IV+zkuTEic7eBkgS9MkEqvFYcU4CqhN
Ow8Hk2c7kgZIDCZ0sE3MVt/OLk0vtgsNKzHW0sYWG6PU24vSeYMqooc1OgXjPA/FZakxSK8zjisW
/6i8lN8rOfQ0MSnXi4DUUZThqTfU5Ona4mB3dMuduHf3k5vgvqHGanVkf6YsspXnDhR6aKsO5BHa
a2MMrzVBdgdJeshZDUv+TusU575kxmliyUK6l2SBRt9knUGTpBaM76am2KU2Xju3IXsqzHmiDG5a
EihjSjuXMjFWwGGSo+gp6SNyiGIRbqlrbowpFoc6Cg3Chml6xrEIonxR8WXhuAeMjUuzxFo1u5IZ
VduZ58ZvzV3X5iwWrC/bOM2sbT8+aRxxoTP52nrsnWscZx9G3L+OIkOYXQ3kihptEgyhB6otKrpN
OfrcVNRWfluhMM3GV6D/zGQip+EYM9NqMPWd2S64FrrapE6pletjlyphxa/IhnrkmoBPrax+N6e6
ixdxaG6QE/KMlEvqeY5xJqkUGaJhAceex+fWzsLnJXloVYKODBqgNY3W6Acbc/bADE0zLh0rxco3
GzSqJaQ0xqdP5hTilJ39R2y/2jrXeHDoRtTFJW8gKuBSS+hGJ2pl11IcyZy4r4hQ2w5tlT7UMfkx
89xgWCw1Y6eIwTmY9AnHtLWuHkcdzDZtdRltzozFZMPgrmT/WDHRaVAOBxrxy3unMWFG6eaUPHCQ
9dCJ6LWGEnRu/WedOLlGYwLcAAPYW/Bt1hYiZTJ0M/MmGuIXNLJ5UMZmAKTc/mJlYXmqzdpAS4ux
9+RiKmRfkP0L+/hjZBFs6FQLf6wd1I4QlehpdMurZs7JMdfy/pLb9lvYtvSnays6wLXz17TGXDBp
WrlPK3vYqEwtqVsDYpu5ol9OieIEbe1Pjw1TdoD/wvJ3spvkrrcj/6yxYa5hKLwIL/1058g4mHoi
dxqBtxhlGR+b4ssYmfK9mlokkkpka9Oz+x2QpSEMSLK9CxlLwQQxNnlc3YiWmZVX4cePfS5CJYyj
7GOU5z5cQjx5Xte9VNCaB72Dl8N5FWJO7a60mG1wwPd8niPRvRreqNANHsx0EUMbPodhze4C2ZgL
+4fgITB3qPfTWBItxPCZxLz267zMNfDvZQe6StfIGr/wSfojoZCILfuGSh96ZHGMOQ3uibL+orKx
3RYZob3oI0IU98MyqSlOwmrCk1jG+7jJ5XV0ltAawVoonVEeGTsPsLqnV80R8pAV5JN2rnN1UHxc
Z9HtafZTifnA8Fy3YRE1mjeZFvdFFVr33Bj4rSeOAjgzORZjLmkuBk/nipbVgGSgEXyCDrxZaiKs
GeM5iGbnAVNx2SS3JUgj5pPZtWniMjDC9AveaLkuNLwniDrrVV48MxF7y+x4vGmxiXiONuH69wMd
PsSjDm5hY4T6kVSscOdP4tuYA6irje4Ay2dm1s6DErqtexaUaB1DrT3HNSMwasG5oYIAH/IgdzXy
h16mX1tDUWlpQO9QrITrWi/3YAG6t3hA8NHWHlm5snatW6ekolsaTgcvZ4pYpVWz0fTUJoFXxNFV
96zPQs2fOkFzwhXegzbb4166pERo6nslwb+beXkdEhEFJI3dj51DsOqkHWy9bs69baUrT059IAut
vhQpGl+riF5Iu+mPkz+WSOQgE2ybVJyQqr7HLtVKKfod5KlFTuPhtpDZo1n40Ym5sbNmBtXU61gO
8UEbITDkLEb7KIsZjAvJUEuoLehj6y0tpBl05lyeOpKntn1ac+0GPKTdfO+whK6sHN6crNxpY44U
x0QSaziFDdVc2mnJXa2M/EUv1SUaiy2LL8Oj9NFve5JJ9HYzu8QZSuti9EzeqoT00MxC02u6Cf1X
peeBwxDyVNuWRUM+iwiBHhRT42JMAw3hyH8b6P6jftU5+QawSn6qH/ylb7IiBSCK1Y8+yf/86VEW
/O9v/5P/9Rctb+ffvwlo7z/f3kIv+ukPm1IRmHbXfTTT/Ufb5f/9HvBuLf/l//WH/+/jx2/5TcMK
9aNLc+ffarI/kZTOX5tv8ccfG1X//Cv/bFRZGM8smEe+77royxbI7j9RSuY/SGnlB7ZLVrL+g5f0
L50qf8n1TaFD3vUXPeofGlXmPxD6CJ8gFTyLKNXEf6JTdRfR7c9SO8cEpItW1iY8yCAP8+dGVUGt
o5cJPExjMnH11mm+j4Q+XMigLLZsTjmzaf9cMnpAOUsAbI73Z64h6qVX3DfVti86bac0gmtIJ5Io
zoyKjqzzOtiMDueC2VuJ1DFIo+6TYIAhICJjGWCpDjNc5wQiJqzBI5vgYtZIGfHv8KdFLRIb7GcZ
2hSrjTigAwcNoJ79MKfVQT+DKbQZP/wAinpK+xLqmlprXlUHgw9jwIyEeZUp6qE6hlJO3aGt9B47
jizF3eIMcerxXMc5WvfFGFH1fXxpCabZyNJp79GKUm5DU/lWda0MCmdKDkyN5i2IgelCQTyjolLW
SM63fCMHY7xGeV2HFG9d+6KjvSAMdSg4AUlEg0sONUK0kKnzJp2KWWw8MMkMcP2h2s2cP6ZqOmp5
cR8qHR6SKnYki3NsmspDhEzrLMZoTPc03LwLfD37qbLCzCP1KWfySBavYyMLdXs2EroqjHP98OvY
T68zOSDI6hnvVDo/W7gIqyRsrJPNArpyMVRzlGGi4ixNJyvj3yoDiwM54xzgzOWIZ86QSvLq6Ln+
l5gD7a6OmUdbA9mzE62myOOMKAz92IviTdO1D49JfaBnZvsd3jnm95khxj5Jse10Vetx2PDNN1KZ
hLdhwJqKdZiBAbJK8RhLNZfXGv3tuB2LGUKqVviPbek5a2O2nhy/IS9mnE9V3nhyO0sCXdjv+Egp
yTKsowzfqoVDOIfafE6E9TH3fhk4aAy0EETmj/ZdG7bYHB9Sdz57Y3Ec1MAEc+GXhvZ9WLFZKR2G
6mQClllopvkiJB6HRqxdiIv8g3E8kbDT0Y5Dvha3IN5RaMdsYRWES6PRav19FPd32sKfSGL7LacV
6brp1kWmA0ilf3Id/mUIOVANZYckbulctsn82RrMzyzjZXJdtW4N7G149t6IoTYw6yW3OtrXofU5
Fy2tUFQUSyuFzbSV+WPkISykb2oufWAbl2ng0VPt5fAcO+mlbygtAP28Qbl4bIuZrc5+1ZeG7JzF
cm2WIALwAco7mTnVueirZ7+Nv7t11K2zpbNbF2DOkLqyY+UogmzK6jVljThHdoFdiILjS+jRmCN7
Nt+PSdauLTOqNr3ZgG2knwCnRctp+ml0QOn+hksTOsLvIyp2OpqZ5P6NGqckpZNSDqxzkS9uPaOH
eizN+TAlmr2zmKevpZz5Mqzuo4jo4+SCmtlDI7dGONNcUAuh8SJ4ZtN0tk0V0j24KNpXUYNQkd75
mIPHSkoWoLJ7t2vxagjrMM6mec3m6pAsKvMcpnVg2Zz/LeUPDga2+qGr8eMVgy4D0QKxdCuUSrV/
lkKLN+gBSUKGiGxtBjpTa9RqaIjk/BXhFTapGq0khhH9gGqO+D19APwTXm1ucZAEatP5Ffd115xJ
IUJ0TV2DYQlPrQ7NE0VnUZ6KhS+nxt5bpzZvL9MMc9219AFU2zigocrTNE7FAwES03ZwLHtr00ZH
8S6QnyF0TREBQO/z4Kwk8quFgi1QXkccEAhhlCPdvqP7UvxAceJGaspj1EYvrK/JKQZZOVmU6W4H
omf0AYcZ9Qg3fXr1CvoHvuCWsbHHrai+7wcDaBICxaAm/YfqWxLgi1ln7wEghiSU75GJwax17MOs
GSTAO1gVhxHnYjRjyY0mJ7lknn3fhaC5kzkUq2kCHsF9Om3yCMlcjKI/0JomXyvJEX8ywGrXOjG4
Y/rFUnX4CNNqJ1L1ShAgZs6EvskAY2pVe0zwbIRHkiHfveVzFKpTVn6CSu5oz4I8ZQh8hmMxga9G
BLgU+Cu3hqzturQAjKR/APPAxF8ftqojEcnKjGfS/+JNXDCljPwcig+RXszE6YcyaDVPjoNUvRLc
VK4CGku57HrlF01itQRnsde78Sul1h6X6bQZJ0ksdBV+d0ueahraSaC12j4a3XOV6E8Ofr5VZ6v3
PqXKV3SiOVTPt5I2plNlJ9O064M7tFTJvnKvs8kCVLX57eyXZyZh+xGf8Hr0rGxd+KO3ZY0MN3GD
hI8IVqjQvcXwV4S3yBG5xewcJqjR7f2C15RCJAdDpM3WHfkmQ6yueiKgtJN8yMPLgts4IJXGqKKr
1OZyq8UpKRgl59JJls+NDkrF8imWZ1dHzNCNRERMqkYFNzlrbfK/WQpSXKjLm0znUIE2RK6MCLGV
P5ffcxcjgtOG62SsjR3XmVcrqpuh4w0w77cYEqPgGHI+rSPBzkSUvKu2kd+8CLnVIr4yxJTu3CL6
DsrHRBTPI5Q7vEQY0QWz4TGuCO1gUhXJdlfSYwHJ26T7pKT9rfKpvZQUTcfCcB69PE02kdW/0lfr
jzBUxU5Vw7QdZyhPBmEk3GVZBHdqud/apDspOgSwdmPURmY8jtswZrdvmFredRYXPqediveaHkZT
ZGqla/73ZO4ucd4c8hn0cp/cRuMExmns45dklg5NWnl1ccEdCCW5dgS2rTRySShur8zeweu09r1s
i0DRYV4RsAmbzY5RaxTvkizrjWlC2jYTUjHTpHCDYeoZPMGaI5PqjB733eub85RmD0yCTpwMeOSa
WkMsU+eoazUJKFtrhq1IOH4Nvnr1NbZEXSLDgZ8huIPGaQEhO3I7pjLfGwz3OEYRCFyicYsmZnLA
ZXjsY7qFc6N/St3QTvasfy3sGkGiFo0L6GvYABoIzDo69w47ojdn3ac/4+ZteuZH9FJPoZF/I0YV
1jqme4W/j7YhMn0QRerghXj/aPeRXSCamsx0Cba/0p7FwOpCpY+cypk+9QKhv+KwmVca5kL8vudh
Fj6zTZZrZyDyfDVW6VNISw0h/UiPtM6SY7/AyhreImxoZBFEygmJRwMKtaKz09NQinW864WwXiCK
1/v/rwr4vxRZBpUMddH/XmRtm6TLE+35o/yYUQeg00Yk8Mea65+/4X9qLkKZfUAgIEgZgwFC/XfN
ZRk+8SWUVwS62kth9a+ay/0HSSM0+1zwtgSTLjGv/xIHOP9YXEEEoQgbthFM3P+k5loqqj+Ym3ST
YpDSDoCIS4GHDuHnisvXVW8bfNjltgL6OAbeMGLOj3ZEr++hO2yrBuJBrP3G42T+Qn/98bqUiyBQ
bM/1vB8xkn+QJGiWXfVhyOtmrm5hbfAw8UoSWM3KLHZRt3T9EcKaIbt0u06T+azp1VFGy9I5IDzz
1YuZZ/cGTVjGLF8YHb/rIzFLiLjpLFsMYNiUhsW3bqzRhT//4ev+K4cWeo4/XbVFU2GCI7appxcg
yx/evWOOyJ5QMkA6IPhqTtBwn8zuWrqfXVqiHz40JK2YOprMFLTTRBQIPZy/fw+/mCF/XECH5FiX
WTgOUvuXL46cCisyQjrwUeavZRwdhkjbx56+MdriNy9l/vnjcic6nq67uuMJQlN//rh27eb6OCHW
B6R52zUf/dxsIkwAPZ8Q2DH5vd9L72uYjgFDja00q1XXFocBaKeTZvgfY3jd/p1wzGsYiQPsjm0f
S+R5xeLBvv79dVmstr98Nz+/2eXnf/huCLCPiUjlzSrj+zyTzZxGLwSW+S6NThoKaDG8zbJSZ6jN
M5qJyTNQkx020d+8j188fHxBvA9Ph1sNYdrE4Pvz+5jtmuEL4afoDSRHDNGtQ9s95dpNrUJCH23k
zVA2piLwovo3jkXjzzeHt6h4QNOzfNC3+aWPYhIloLwxgpFTrzlrxVtmevA4R7DQtjq6eXLOllDr
DuGqrx5QIjF8KG9G14EZFHXvWlrcwLT7zRVx/uKbQSGhc7bHw+uA9vr5iuhdWk2cHHhhpL2eA1Qx
xf0qi/DNFXFQzMZTsXcxtUgUSb0WPUyoSjMBI8GKF3IdZbpmYM8lmgbdh3VsUloMfQ+kUpbaxre7
92puaD/K8iYW0U4m/bZn8Nln3tMEXXCleVNMjya7I5wjI7JvDky06CBJwQ+gVv8ytIioqfm2BM1e
kwiDBG6270SxMPmKqlNVIWUk2Jx09Xz4pvrs4jgJVjIz/gY55S30eRTNZGESZ6++4kz69/fTnxdq
zLr/vnis2D9fvMopCRlyap4keGtJHT5FFTU46TL7PoZTncQ7JRBXxg5RbH//yr/QpZYb2WabYRcy
LHjdv74y8iLV9cTKkm+OvWsgUsAyUO+XdJC6aluC0FktwL/fvOpfLTqug0Hedi2DmaWxiNr+8Bzn
FKmsR4shBwGQR2rektb3hHIANAoNO/QnN51pHTUfa3b5lZ7VLowF81N03mg/MfOVa5ru96SaMLPw
jVOiqRtp5U8iI70wZ94R2b977P7ikf/pLf/yyLtT0oZRxJrMAX4TuXK3vHYrwR9V3RNYrbd6qA9N
lGOij4bfXK8f1+PnnRwWPJpbKjvfXFbpn68XUnsDQg3FCh3RrZjiUzKc8PQdnJDxhjO9cCk3ma1f
FOo8uJa/2dD/YsX56dV/2SKAj4eDv7y619B/sLk3aMT0pvdol79Lo//z0eHnD/rLAp/45MgwsWL2
nKGy7/OgsIDZx79brv5qEWVISM97Wa7oS//yxJG6bBk5gGaIlS1H/6tWCR68k1ea2KQGvIzNC4Pi
Ew2+ZQFauWN5n/b9JRlWefmgbHn8+8eQ1/yLT+5BzadvTp/TI/fg5684nWLVYEzED4UjbkvOF5lb
fgyCnZJv3rSsT6r5okM21RDV9d3LTFdwpPbS8W20fv5K6M8+zZ6QauyaAWE05y2j5KjHXpCnBHUQ
jMnO7VHWNu8KBdb05o63ufXhoi2gSZNDkW1IuBbTCk0GHes+KO71mNpMw1IU2SikbfubrXpGbjYl
Pcq2lU8qyrDRh8fJaVYFDuA92sjPcBTazYCA4NRU9VrWyZe5tmhyO2IN//EWSkBtUdnZ4j3vnUNY
OicOsTD7iyrZMPQjta3kKky6iXSv1BCupZlh3lapa2HHgVUmY9d8JWL8c4io1RySmpYEnobQFEDV
KDSBK2GF13NlHBjQGRTQw4U0zRZ7JVRMNfArKvcriqDAmO2DMSCSApO/rtCEeISj0DntVsrH1eVX
ttwViSUPdWlWtz0I3a1wCucANPMOJ3O4BoAOzSeO9UOm4nMuiz3eYOSWRnFbe/QrNAGXp8ktOzCa
8UYZmEkfhGkQnTKhlOvbY+Vdq3LmmCvwOlLvWnj1QJHctltJ9ldgqFIGRpRz15nxfbhk7aniVh/B
03ouSvr+DjVrMGa5Bf4fUUiooSS1yNWqkTqliXsd/A9AtvvYbnGxT/VK+B3mpry7EqIU1Nr4NCSK
KYB9j8ccBr1+ExbhXut1FMB5BaHKzjYaVSwN1I9U3GPnYtQPfw81NI58/NCcfAIgrwcYAMdxpsDA
rzuQcYf/aHiicX/ujale917p7RoNVy3jD+dQMnTCJUuWABgSScfWndIYmlGMWVZKex0n99Qq2GZX
SWFtInNHJulKPbYJkT/dNfTwKWV8GlQXK+YfCcypAQJ/cSwNxpP2Stc3NloSa9pn+TF1uh0yECi3
AmJi90BUOtdpPDT9J8nlhDI8Y9a678sCd0ronGRi3LtpvprTHEZbrM5GZFhsxEDHH0BSHyfM0pCd
vRNW/mM3i505TGo3mNN1si5tfvC8PWPvqbAelQv3ql6PJRto+WCCh7e0jT0+aPAWXLB6M6yCNV6/
6blxb6tqJyZx44HFy8YK/hseAf3R7rygxDma7BpMhe+M48OkPUb1tff3hv/ASDmxoUSV+3Z60BV+
b++Mknc3ZuOOAED7iXeOJCofhyO9qHzLxCXFpkZbn2MQebcrtRDFGRY/zNKg6XEaFUSJNanEKhj6
7qTX7Pu6IAPioe12bkxMzxB/Ci97mB4TPMpmWFwy+oOFrda2N62g7W489b0pD13xhcx3TEw7ytx1
On6rXHGk+QNy+YJTPHCcuzQ8yfScVhYAF5QiQWXma9Gj8HSZSNmBZp3h5vtZfMhpsfvRF7Tq+2Fa
5Jzd2iFYAh4cOLqKhk2CJ46Ik7yoceImlIc4Yp70qmVFquc7U2+3dga1PW6hXAkAEoHPvDxJvkec
E4sQtS7GvFhPN6lh7nWAkCU9vjZqtvm1gqorahYlbaMbZ8tD6LHShj3pHAuxA3eSXNdmGjg7t8OA
eANtwzqjy15hBQn7faJ9s/rvvc4sA2Fw+cE4ASgygYSFtQOai7UaHUt8MFSGqCqLTgB/6bWL8j6f
bzSF7RCkpfXRRdsUHRFpG6vGfLLSuxwRuEfQZjDWwCdJlB43df6MhbVBxW5GycoEWp5Ckn+pp53b
fu9NZF0EEg76yQuPzTUi7s6zWZavCcK4xkf8qz3HFe7/gX6oOHMTO865fzRQAMzdNUsv1RxuOml/
RSR8Iudu7cFSHOz8NhQYztJkN5osLBVGyUb58crr7eaSANLYLKOW3rjJRvQHJZD28nszvriKFYIA
reo8FV6CY/FOeUdr5GyOaap8xhEUiOnrhK2/JmqiPXECkN2tP5ic6d0AAzw3BzIKhGnHuj+Y/dm3
DyihVhb05CjdaIm/sQoQoO0GvnCpxDrPtwkZLTXRxRiXJE/uSGrhkHePQ1pTPz7SZh4XjgWzrMZp
bhhdAhmRPMG6TiShRvTEGO8K6wvSmzVio659xstIrREWQWQftS8NVovN/H3Qb3Pt7D2bc33bdPu5
f4Q7cow0EG3DrOxNJlCXe/6mnW6zF/Av6W4UJeLa81Cc5mHd2Ffo2Et8HA3Odf2My3jlekykIDCU
/kU2957+2WM/J2siqYL0Jn3LB/J/crUpuusw7YXP7jFfHRxP2kCC133sjUFh39Xuo81nGXhiTiWf
pzrGphcYiMQq2NUeEhsMXc2eYATywgDMhNNOL+/d7N16J43TdAKnQWDLJ5yhurcrKD0AG/bFp9ck
uw6lDJmYLV9/vPMHjCSwSQFtjyenpjtPSxryKmbfp9leskhz6DX4m0MGHpnPI7gvpjeZbUTE9vES
LibpdRy/dWSq6pjJWd3b4kPZeCukteM5GI5lftNUt219Gkt3nRF6KM2Dd0NDmg1H8GXy9ZjjrFb8
3z1yUSs89B7J5hZYpmusHnMLk53krjeIfIXIpunfkXndwg/tjsIy5wsnnHGHXhTUFWeI9Dy49rQV
2mSu3GTUN3WE8tSoXGx2lWtcmhBRmyp5FGO9+sb8Sr2iH3vRpKa2ZE3CH3XYqtK0rKhq5+HOF6Ox
ygw5rerGes2G+c2vxbxFng63widkqI3q5JxYhv2uT069h7fzoJcw99WMr7cV6N3jWoizpNn/0gH5
KgH7wNlrIjIcudrtHfhdZPQuSbN2qkM0r8bxdpbTsDA3/S02hIT887B7Ssb3XjPUrdGnzbl0+/Eg
7dbe2G70mqTDHYKQ9dAr7wTjo2EHHKtHiLPdurIz9WyP5seIA4HIdAOsTMeszcmMW/AgtOZjRzuD
r/sGIDnCqEp/3GuiN4JfmWo4NXQZwYxBJaR8+iHgBF1VRAumzMJq035zB6IWB3sRicGkIZjdjK4K
jMELJk+GPZkKv0nJYlm3xdn1OlynTKBCqz6AFLpNXJ2hd1dzIm0wrZa5/eAlJWOeGRUZzRpt7fit
9UTXYTvKqroThhftZSLFps0kuUw90x2Yw/HOtgEU0A+Lb4oo5Cwy29GmiqzzNIFgAuGqtogb04AA
CR0AQJReXOTvGyizDw3IC0SCVRyY5qSxMDXkUBJ4Bl8k9wLEj9u2dSqka81ZbxCGJD3jpoU4t44w
n2BMjNNt5qIhU5NF4ksFBwZ7zj2iFIEhCFdtrenhmoABsIEmITN4gz9ayA8r05+8dYtScPVDDax1
yW3fA2l1Zo6gacPYA7jVvDFz5XLIqR3eX5nuewCOqzbBVbXiTRIVonOLkywvWUb0TxBqIRSiYQqw
eLf3jgrbcxnZ+Uq4yStVdnmIlTxFjvcdBBFOUfTSTJLTQwsz6bsoMnMbFdZr3UB4Jf44Xxnoqxxl
FluIVj9eIQaTa0e3OW2WEysZ4zYLjbyBQwpzCqE1TjWR5ZUNm7GZ8kCrM8qJjLJTcm5mwIUC1nLo
Hvtqycgxhq3WN86Ribe9HkPGgprE8EnQicGK2fa3A7SZM/3JcO2mqB+GFIp2nIZ7pfGIxpU8uXhd
Nl7f0e0V9i7XifjWF2mipnah6RyrMrrOoYkRQtPu6iqiDO6qry1iuHXt5fdmilx+RiThDBjKi9Dd
GlOWbIuqZNjYgHrqxX4W2ueg4oeo7mLEM9lWRfYHczHofD2a0s5E5dIOLpFX3VhS8olz5jD3NCRt
L2Ss5SNYALhUDZJnvcg2BDRbx3SGh+Tj+FdJdwbj8gxFeGuHP2bTZKIMvrUTSt0R8EA8edf5N7L3
vykPEzySqWRqRSCxOKxT16OAWHzntqWR1qnJBDdh8lZkGRbuzLuxEwcwSH82e+c8NAY5MmAPSC93
N77HWFlH7rNyjOQjJCLIURxZUDssSRvtysr0zxnR7DpDmY2FkAZPxkfzk35fqJ6Az7a5CGZgBbGX
TmweDErVSPo1hLqJwEYxlq/WBH5Oke9G73DeZDMxsP0csw0QC60NWONbmEVrSTo5WIDiTHc6oK1/
riKKg8GBO6QD3WcoyE9o2NK5EWtF238TlTPHbbc4RUPeI4/GKo8lrD+JxD3VqXOxRv+2hzvQdeEz
cUSXaIbpaY6koTfzh9ESf5ZW7cafEB5Puu+uItKlk9rCUGiVXjBZ7KR54dwlifdeWMa4mQ3jvcrH
L1rtj9zj5iUs2ldVj3qgmxyAypoNrRwMB6f7JPZhS++LwNJT1xoVDa/RQRhTeJsu4+gtmtJC1wR9
qe/nXZLYV2lMl1Fz1m1aPpkcyM0eG4gyTOAz0bjRnTChkW8a9KY9Mm05b1vNzcCJJnQ5G2t6XWzj
GA/QXOMVnE+G8QkB4l1vcWAiJb2ZDfWmuNw1xk9mNN2hqKP71DevpjuQa5x9Q1QcSJ4Ox74wDL7S
wth0XD6vy94KK9uPRXubA4GP2Pc4GncoV2n/AbBRZ0skbAn/xd6ZLDmOXNv2iyADHP3kDUiwDZLR
MdoJLDIyAz3c0TdffxeySnqlLElleqM3uCqZrCRlRRAE4O7nnL3XHl6g7mLFR80G74A8mtmrnpx6
4V2jYEquRjquNXEz28BwZUHVboxbK9VepaZ4UftXI29uZjADZrGHwyEVfK0xOSVWcRKFCiS2f80b
H2Ld+NRrWldFsUco8BSPJdJaEo5jwmsqs9poxC8lxhP2b1ya/iYdDjOSWnywe5WlBwsifmgJavxF
JFVt+/Kbr/cPiT09jNV7mjpvTU4yjTly4p7LYNTdp2jZH+uiOOGNxHECAzp2inpRyt9pUBQyvdqQ
2uqzO4AB5toqcngHzEljDiNp4MxThA9+TgPc9H+UJfY6jfm95ga2Y945yzmXfVZ4tUt4lv9Md3RX
euOlGrWHoevuTKOjUjCGjVGYUL3J+YX8DiMi0u9IF7zJ8vYZrY+SzW1a5it2/e2oYwfyy+iBbHaM
FZibFMhraVD1PY5qOGi691F6SNWLPgoKR7/XTVQhMR8C1NeXM3IO6OKj0HEbaNbRk+7Z9aqAaMqN
ZRs7YjaPCCuo/4zubDu01RTBfCvPApyZR+poZvbOAKErUKiESY34KsxDahpxnwMGQoY97um8BJ7P
sIfi84fp82J28rI4LUmtvzfpMLnahdbNY2h+p+2zmgnMFFRxeuueS7W1ovrkC/MA7jyY4NUh7mQB
so0VGovtFMYnCykasrH3GLHKIkrhWfOfCp2kYlFcoUQ8lY13NU3xVfT6E6GFW61oPseaGOaxOvYd
57XiUTXE7M1N/VAJd9q38XDr9q8uKOzMTG6raD7GavyIhmV5pukAVuyFeQAMqXtpATyc8wa5UbQT
liYC8PcIeyStQGybKHqStH3ohjTfaJ55k4UFpuk6IXKKeOSRLSSqIt6SjBItjWr4Go5YSGNmyeBO
+Ft0IyVBVxh2Cng7Sztt05fQYFVDGqQNgyTI/fBMY95D0iZUMClzA+jqsVTlLtbsfdmM584EgJg4
trX3GaicywoUo9ur5DKPQ/hqh2AoIxNmkJk5413cManj2A8BBFYyTuJdb9Dv0LqrKdmXmRQ6GySs
1Tlx30kHulMpFKPc5qZ1a6vMIgB045l3jw0VGYzVgy1jFFetbFqC8EZv8rC5UdY59SPisO9nEC9p
gk0oJf2y6c5zHH5I6I+lWeXrvgaAkz5z4Wurh7unLPXaEQFGytpEO8rZenKmbpLxo1Q0F5qMbSQv
vvldifOQ+DhxmjXrlm5stfba+Djm+EEru71PBpoKrYLBhNe93SdEA4169wGfn3Q7B7e9bLz7JJqy
9dhcQNbZ6IWCvMi+NyEIitQcHt0sPOla9GZZGPQ7dLFdXl8rHL2Tbgz0XiccaJ5/MwBzXEWokMdH
39EO4w+7uQ0jcCjGj9yXR76CMt4rrb6r+h/YyglfZ1/IowcTKbDf7FmKo/KMMyFrDiHWkVVJg4nm
scFRlyn9pUrJyrG5ZVT/M21Ir693Zi2vzV1MqHu5CdtyK/xTN31rp1dJ+edeG39bENmIOqqiFP5t
3vG/HoDpLzwAaEJsBgP/Xp5ySqLulyyb3/+Z3wUp+t8WZQlSf8P6Tej/mxzF/ZuFKo9ptQd1egle
+r9qFOtvDi+gjjCfuZJnLIOJv6tRQFW4js5k0v79//1v1CgGH4QZxh/GWGJBXgh/wWVAv3AgZvzz
jEMrDF3PQoCQrZ+84OTdMkDad5W5qYkg04U8O9H8mQ3V7aRnz2B6WnJRliMk0ld7uC9GBsTjVL8Z
I2zWhEgrOqSX3qfRUKTDVyJ1nWOXyo5NSafE6OyrSF5siTtcFdnNEJOUaxfmveagAy1F8yBD1107
bnZnj2QpoBF7in6GydmsWxjKv1foP4hCxO5UTtefIOqwTb9NmWABE49VK2kvhhNOo04QxjoDfim1
Cwd3sbNGuVEFStNRli8tHWffCWl9wd3UjAFrrimeEuEc4vEFYz4JM9JcsxHsuowUrZT7uplGVyOJ
DRiQj5tqNbagDTpZEd8xAD/ssu1P2pSPbjzowWVgyAQlljn2vVP4qL1HsmVMAngDy6ELGGOOIDsF
kfy89PsqfBMOcwmqePhHbm6RugFW206gHka9vdI4govZvSxXVEaFArVhjPiT9AULnOSbYezCYxbW
42Wou+9GDRWqxZFI3n3crt2SEJuqs5OdUcfbDlZCWEannMnmho6C/mqzfO2tmkDKsK32YyVIUsUk
SW/BfW10rHOpo3aojmMIQSTxdebRtWvrUBJEtsOrCp0pNzF19nja4/hL88ePQeu3VP+0xogXXVnO
EF5pXE+Iq+vninMpHLz4VeneIUWzzvJvXEy9vZTUJmNdfWYZXcCimQicc/sF6uhTRZA5gY599IJh
CD9ceNarPvGvdmHQbHN66hCGlCvGN9NTJTw2o2YGSDsCSxCWhG5CFh226QXlJeAk/HwOagfkhaNr
1VpglySF2JEBHXUoI2YCJBj8VMp+u3IL1+cm0UrRumUHL/PkvgOwSlfCOdgZ/fFhpkrL+xIJrJzq
Q1uib3AGL974Y4wsMf1WhMVpzAz7hvaHePiJKI8bg9N5J7nbs3uYYa1hlcTJDrQqPLmpW921aaXt
U+As68jl0mo3/lZL4z4amldjIZqx1thBr1xj95PM1SeQ2QHS1gd01ZSiy9eRR6QHblqq0rXWWiQS
GhhSFx/kcWqyL+UN9qZjb1uFysoDUyVre0axQl8ZB6oBmtGF9MHLWGxBjLyXWgp8AMN0afdNEE9H
v2APbWPr3srzej/keBYbk4dAcNI3Um+ly+amGflUyvGvjlTX2P0oXe9Ums0jVnw9xkcaUtvBArw2
Bn5ZbDTvcEYDTLZrv6bsL+knBrld3+VR5260HDk6kYO3rdS/aoiE1uCv8+Fn5G94NCXSzdhS+6Qz
D0boBqrF1q7qxRBagmQBGqefeFqWoriYVyVhDitt1H6kTYVaCTyv1xO8OuOIzgaj3tb4otZEe2Jh
dAQacq264rRe5huSIq7GrBNb4dWEjvbzzghjbJlJJEDGFlhYNJLsY1UfVd5xklDMLhEBbHozfLKU
lu0FrchNNIwbAmtbugY6ia+eTqhXAtAujNDikg3FCI7UwRVZiHDaH725ojkefZvD+WA7jrPKrebF
tuIbf9S+qonElyXMBos1ndapI20p83CKmpg0Sx/jI3G/0ONxd7JeIYhAa9vocJAJeKWEXcKKOzJ2
E1PxnfTcOWHBLwinJ3hte81C4sbkGYAhKbQWMeyT1LSNK9JveU6SuIbzce0XGkwGUvwmbVsRugqh
VOP2RZ86w/qkF3eFh7A2HG98pzuqhbdaw9IlYgaKqXVKpuLZJmvHmLQ7Nyz2BBusk2Li7XSMVy2R
P0wlTh20VNflKZm9Z5E58260SO6BGnEufBCAKQg7SNA3CHy3tBwOwoWwTToI3d5Cf9EVQzd6ftjA
8Aot9Dw/ZY6lmnfwss9j5+4UUbZROkCRfHOg+6aRddsX8jZ1/QBr1F0jtJ0lBPOC4ca0ALdI/1D4
4iyYxpu0wEh7fmIqwAjCovPwjuCKMzkTAGsMOLmuFYOwzugflhFYmey85hPL7LyK7QeP/NM8sj5N
Rt6+D5Qtk1/mlG4yigIS1lY9VJMU4XIfxwcfdrPG0EJh32Y6uqvHgZ9c3ZXzZxh9ecvUPQTtyE9y
hLkvczYoWXtXImF3idc+hKb+ImnFW0l7AZCx7/xw42rTIyLoh2zBoKp2q0eAzDN5k+pQPzkP5wQW
e6Bj66VjHQkG9xrZTukn+VPPoUXtqHc35RJkGtvHGkl4WxovSvgbZ2wvrLm4Vmkz4wRqkmHbMPWG
z7il0QoQ3A5wReIvrw+9M13mzj3qxrxukVi4xbRrdYERrP0cBzI8y+xgtsneZ9VzS5j8ogEXMh51
WKKkTEyNePJr46akTrZdThD0td1j2DyQo3DwIsbmrXY7Jy67nnWibU37hA+ql+OpKNAXTLXNgG5O
OEPLx9qHEaHKd2kR7qfqymX5nylvEOfSGHACv1DM/TPtxRkA7zsTMeNR1WhYKixM/JDATzLK1Z5+
ewCx8Cwknh0hu32Y9o/ZTE9totIgdGGynqLCGm6ZOHxlWe5tBq+Omd1YYjvRYUU3hDcFY/q8rgoM
KiLE8UuLal5beRQHfWRoh3TBRA8xXpV2rP2jPSLg6EQbP0gnxrwdjuhAbdQJnREzxlA+5xTMmusw
dK+8BPFudnE5lh7zl5+MK68nV8PoXQxFMwU+oWnXFB32OvWnG6G51tFI7ScbuwOm7YnJZtGzFZGB
S0vJoDsQPxSq7dcLzbWcsH+hEmG01ItbL6fb3ow8Io0anTV6D+o/MbZfwAbbjWP16bfMLKYXoMJU
rLh9CRKidjH62KaMRYfo1MU+dGDkyp6f1GngFiN/CrIQy4HVRy9Jg5ZgAIe9GrBFgkidvXw99XQy
Epo3llXQm13AFEhT1QE/xjfH0NZJSt036UmIPQy7ox+dTTXsMh1DhLBqEMe2eCFDS9s1YAHXZd84
Gxz3PH7wMey+eg6XDMbOjiqgJpgMcHV7N5M+JgHNSXKB48VHWzT3Azhb3yp+KLP4JgZG4wUGboDG
LeJBrU1Oo2HegLXdqSGbt23lc+2bvqE/n2v32MdBdCWkCVdjTt/a7pZ6EMqUnCnyetoKWf7c9/FB
egTTY1+AYhK2UOTTaGcvYJFk6r5FigyLGRATY6kODaZgYKUn4qvRjQXi4Atq2u4LdcUOcsKDUAPe
uZx5PKFkxExI4IfDQjvxEjhvidNNJJdA9RDk0AJY0phUjpGx01v/mT+KBXBhp5gj12ksPBWPhX5r
AZJZ0cKpjrLD2UGUondI9GWkAv0WHwmjRxQldz5mjVVnpsCvxE92Rfu4pFm9eZbCEpin74i7nQPE
TihoeT9tSaXSiKrEjYZmP4dwA8IuIp2BOSP2TKVOGi7EU25V2WbxBkehaIPQZOSkG/53WUwfVoh/
yFEXl5ME7xcvWRjO3g2ypmThsjDUiFy8zF5+/Wn2AcbvEb3J8CYpim5ruIu7SIXOrZPKUyLt8N1t
EihQS3TfaKU0kSbo/UCqykOdggQa1UihkTMikiWmImxCAOvgAYKeWjIMoMmexejuQhN7pFZ00yMZ
bR4fieO73vavUqChCuNuY7qwuIhfoaeJtzHCl7KCpYmtLWNUAQoXc0tUFpcROQ+JBTiXu4IPIxos
cDr2mQ1sKOblBm4mxETaGkvjW5ExEYGLlCy5xvTlfDo2siSmT1QcJo2MHmaqDoRCvoc93tMMyVPA
0wjik8KCvszCzY56g51cWQh3GZ6ECk+lWGI/Eo26LrPJuRBe/jYDtFlpVf0YmZ9YtwISVG5tF0Th
hHtgsux90pfP46Jetw3zscf8FGhTRFcEyDlXnxM50sR14HYeDVzqQd8gawCLl7EXo7dRMXczIo2j
iBn4+F14P4bjg7ZQlux8hlaaE/zQ0rzTBpQ/Xt5NARwMi9zDKH2acp6dKufLKUAgnSvOaYeh40jZ
izIgtgidSgcRnu3xMLmTzW1DaSKRha6Bd/BMNkWD+oqzGlqCxcLleeNHzYFhVZS5xNitqLu4tRKZ
R+oYqFV6bdeNHnN059Lgl1xjtp9eKjIxySbX4qBmDpEQ4AFgi4CCKceLKpnQf+fGkC8558WxiHX/
bq65T/wJnhI5k+5Z97vQAzZR45K2knGvmqleSwtsv9mpCY8HPrUGL8W5yBEVNjCjjz6aaism+cgm
adBz5qByl/d8KNVmcnBRsAa/mtK9FCYINjna3dHFEUIsT32A7R6tc5XNF2mMZmApFo2INjivTXQr
eux9YZd3gLtTYg6I+l23wn4VtX/RRnQmhp3TJdOq/VDiglPWQzQxFrVU+EzjQ63HWJ2ZwZ7A4CCr
JW0lBUCbyybeaeB5VjFpqSuSPQ5u7R054dTssxwhO00xMomaR8UMcJ15PJxEY2jbxUs5JUjlXKd7
tTMGZCpydAjt+qe3cLCBgYm9oUxQS2qGTVZ65Aj2yfcOnXrW4T1LGnj+RdiZt9Ok9We+Hx9BPAp7
RoVhELpE3ccZuO8kffDS1N3GJHzadvFpUsgEck6RsGUlnQPj1iXxtDM0HzFAS0yHBa4Q+aDRHuj0
rfysuSFjUK10I2zfnNqKKeW0djV3ysXD7rEWt+ORDHD3Nmqov4RS0SbTCEkRBS+JHCX4IssadqiT
V9bkfbDq1qRisDAQYMpr0+v3lpU+Whn+b3s4ZJqz8xdF4TCovRZw3KWUzeHiVyO+Y9NaJ5bwggkS
4oYHPahd1KoDUZur3q/nc2OWKAETOrl5P5AN2aFBCD07IwqB2QraWZcXcZrE97rj/O/6YfVq0UXZ
dyZCrzaKx3VcIDJzHHcCZyc4m85+ke7SvvbJtPDEQevdN9PQcn8ju8w8jWaJ9ldHcpSFsH09WChl
Q1+2MO60yD0mzVeILXSpw8IqeilLtVJadTRq84NRPGZTm5TXqaWGDft4XrBt/Ubq4igweq4kQcpn
o9d3f2gF/gvr0i9iftprAOdcBjVs/I5uer9IiNvQm3SOHmityGZyo/4z1WiYVN8HWR4yym4Vi99s
H/9Vo/Yq/98xLH+ksPyf3Q95+Sh+NL8SXZZP8/l3Bsz/H6wW6CXmf+zTLv7BVv7RN/j7P/IP3yCt
TqyBqHlsd8EA/8M3qP+Ngsnk5fRdF8W/jhj/D75Bl//V123hmvh//tCptf7GAQoDl266KHxtw/lv
OrV/tqM4pmnQ88VtYAlX/CLCD5PKluY0MgjqrO/sTua6NtJLNpY/OBn9AMKEqNr2Y1Q2+t1/foL/
7DRwyKzj3xZ/Oejy/7lBPFLKD61vevjA4RnJ4b3utY/Z8R7tZPqNi82z8q+T1Y3FtfCHZjQXx++y
6JPzN+zxv/6urjczL5xpVXVVTczFEH7VoXqOQiRUoXlOsmpaqyF5TIbySELAIR2NXWGp74Pf/YW7
45fX9rcP4ni4RXX+w3d/MXfIpulo0HO8xOPMmA3jPFJ9107DVV+J41xk5xL16l/80n/hN+DyPZvn
ZfHf0Pf/56/azW3VVxkZBFZv3wq9agEuGNQm9MkJ/e5Q4EOFjNVedwCXKnnw8CzDllvUL5+mMghd
bw80Gu/DAZlzl3srKBFIbhzvjqrmmBTGqdHb42yZ39FvBf/5Mfn54X69d2jWcFG4WFvNX80SHDvq
2phhv7g2ByS/IqEV1uFMT7PW9Ru9j8i4L/g0tJRhGk8EVKfkRxm/u6j/7TO0zCv+9DEMQVi4a+EH
tJfH+Q82ptjNvaqpZogSElBHbbhQtNNv4FD2//l6zeVm/PkX+S6WUOxSmFP++Rc1c29b0Md4L+pp
X2Xllpd210LkQVLRnFtRosJ4TgDY5lFC1WX49W6QhBPkeXzwLAClQ2N8Y8L3A2n6q6bRWBMhogiv
Q7hDzJC/DhtUHx5afQqbZI1EiYBs6rOx6DkUJezfXvIGQkKsCTBiOvD3id+//Sb/1YuPj/ofF/jL
kpOmMBoVnhAMlZ3/apBJv/WGGqIFtvzViO/tL56gf/X4W45l8T3hgMTT/YsDzQtTcwqtghFNFJ8m
sjGw75ssaCtK5yJIiLorUpKw+1ryDHP85q1IyW5v/OFZosvPOEusnExuhyo7YBk2ViNsgk4TE4lg
rQbdNU8OLp6YE9jX/I5G+IEYg+yvruKXgdqydCwvL/+yQcD7v67UWtc5EeQnmqUukTp03w/CZNRA
n9fnyEplwcg3c2is1LApRr/cjR1tP9OmQU4iQgBbDo4W3Aq5UKBDr/jRE4SHyAhnzkWzfbDncPCY
dh/+8/P8ywaD5Yr1huUdXpntuHykf36c8V473TgS0FGSfLHFXB+tCWl86H1/XzfuVYvyewOeLGrK
8C/epD9ByJbf7OmGawiB6tX95TczDeQt8FB2MD4pt502Xej8zZfaKB+zrqgWp4zzF+453/1lgf95
ubZjEPaLJd4W9i9vL7FYeadiiMx94zlPLUlsWwVN8uoDx7xqQFufAG/Z6Hwb7YamKc3YSBmvutUC
bffH7KX3E/2mHjTvAZrfGKhMfxY1tCZbtVfpF4uMk72qMOd7SdoW70tUEDHEVxC/GS5O3E6gUxyJ
0JP9nO5yRRAgmCp1U9Nh3dlO6xxECYUDtr62mvzYvcA5AVqRDXhqIbSiJ8mL8rWPG2erNHlrpuX7
JKr+2Lqpc9Fy/S1Le2wIWuh8ZY32JZG/WTFTJVwLoFRYa1odueWQXyGw5zsTKsmxSiWl+ZzQZ/Iw
as2JZh7LkpaSgvT74c0KldQoYg+9W419yusXpbxTGXeFM57TfrYZQHBSugeVHW9sfzavvecMz52i
r6wocOKAZHWfCPgJPrXvPfcArCmNY0haZhL4xBOunTjMPkpGNasupowVIaGYcwLnlxT0rWml3qdm
dsX3aa61rZXb7Ye1IMc5SGRwLcGVKaMGaWRM0OMizMqaI6GOYewwVTgRvC7zNXk60O4awOF+nnKX
nPbqpvES2/dm6RhZNMj0e61jrTPRiJx1mpzbIUswQAmIwtlEA35GsjfxJhCK/k2URDq4Vcm8NcWu
ZdhYjTQi4TYZgN2uSE4UdfnalXOAKHZDy+vQMscgozxclTXxJRToXGtb3ss4eU58GYSoxO/ncCq+
9DyOQCm11HGjQ+yqk2vXUKGNTVwePaPhwmuS9y5dX0SXKUZAnziNvikBjAWG09V3dY1Akc4XtPeM
GU/TZNoNcNTxtnMqZJGGV93mRt2eGYT2QWQil1U1+CRdllUL7rToiRVOXYZXZRKfi0K/TE62Fd2Q
fYMGdu9rqcJKVlibpu+mtU7rzh6ZkPV9n9+4A+1wc5LZY1tDwoO4T5ImLZJKHyxU1c0uJQoDSWiF
pcny8K3WPybbu1a4ra42Qap0Ty2mwYMJERjQM1MNU7XnXFXGYRq87OQJhTXCPjD8Bioc6p+WaMqz
EF66bWPTvZbA2Wk5TBrsUv1RDKDG/G78FjltQ/iZ5DhZm49VYh3riCyumjFeENWZuWm0BfvTWO4q
8SYIZFZBIG6dX2hDAYfyU/IHayrP0rfA+sRJ+SMk88+LopbeW2/utOWUWKfa0kZm4Aqv003oijv6
9NmYQJUOMsIZHSAqWyQWuACCSdqVv0EVjl2qtjtaDHodEFPhIzeEcGi6C8PPWyRh5Lg990msI47q
uuqt92Z3Gw65CoyJxghcp70v8FdJQiOLsPL2ed2jJ1aQd41FykpoR3HKU0Zo8YQNYHxTk/zGFoso
gi7aqrascje38UtsgpuuavkSW8Qr5DM6SC/cxSGUoKiZf6RFbhyIeTnEPgqrSqaPYrSA87pN/tgt
Cl5MHOl6dBgBlpBkg9Fuj3aO9Q0b2LuVM8lvF2Vw5eCFqMsCfwCyYQdkyrqlKW5wAFgPDm6OQpG9
1Sx6Y0BvCom8vzEm/RCaJN224lK0HgYojR4gyatnPWYQ0ViM4YwGZbZ00xoLDfpzpM8OEmirp/UW
zjEtbdwIt1k57g1U0+mino67dGfn4ztHDr4FdD5rhYgE3QZDc7UIsads8oIUbXbn1vfSdj7lItrW
GwIswvGxE81tpEPZD30FyD6bV5XjP+VIvv2iu1qDfUmiFlRtPJtHFBtTVOpnvArVlkKgedf5jgI/
IRi4XVTmEA+gUTbglhAU4xCYU28jXfHglADSs7bXbxISKZxFz2616hSZA2/6MoiaMSFIA0k/eSQb
X0l/65D+Mo29uZ3soT9qrXceBTY2wyFh1gVZGDUJFO1BQ9maaWv2DPiZixR/XET5nND627kA1Aip
GPvNQA6YKXnjZFF6p8HuBI/TMvRsMYwsq8V+Qh6BWSK7bxXCyalHThQCKcdgjJUg0pNbY2rJlWqL
5KX1vGJrd/qDpSCBTYzKzpFuv3qgm7aN77XfYy074JyhVSdgtxOWjQGKH+/JQgIVSV4Z5XHMW8wP
sdQ/Dc/KP4DYhfdwpr6YndNkXVwTgC5xFs0aYwV7aJhx9ume7cQOXG8K78ChBLUh9V0Gjy+kQHo0
fxo2FMu6QXje2kiabEtvx7wMauo2zITuK6YNpGZP23qxgaSLK5Do0LWhlfm2oRWKW8/31/HiIBlw
3bCYOu5mLjBDj07lBklWksKqqn1mL/hwz9POYwOIsmSlyofk2U7xrBQ08QIWEIaMTnRmPWD6AyBk
i6ghWlFbIM1Gl2BnpH5kbaptQBt7mE2y+aj7qbvKG7ISmxBSREGsZAyRBUtaC5plTKL00w+dEsvv
e9En5bFPgDnC9LwdB+9AT2TeqsXIoy+WniqD0JzGkXgy0ji+w3FkPHsQ0PnzjHWy0ahwTHfxFckB
yWT5NG0zIK57ictoWuxGGuwvom2Q4Th62J2Y+6trb8zTu9vZmxA0eOA0hN1DF1POenLN9E2zlLlt
68R9AAFaHMI2Z2gJGuQ1gqzGc2el7aEzGChQNrSHQaC68RDznyo/u+kzw3kabYS6Cdv2jpCv71Qu
mzxhQ0smRx5TNn+spRIUWgybPbIa+d519IKZGuZ3CWWA3rsMfBxgiUVbYbSawEEWPaepBH/aUZAo
GxD84htIGbJrPKS0JuJ6M0cJeRlsz4bGflwVcpvl7mdjx+1Jecy1aPzxuNWkkvoZwckJIxYKKL88
+FVdXJDRoFBNOYPUqP2O7MSMYSDVEkAo7XzftL15cMLI+Wg5Ay4xNi8e6fCrRjFzQE0CuXKayiBv
FRMWDb/csZkYzmKlJjcy7MnYCfEVMVuzn6AHjXee5pr71mesPSQ4rEorxY0unexo5YAMtVIn4xHh
7OAwMOza0QnYauDSoD7oVTtvtJqDJHzwiPDM1As8Rlo6IIDHVsXGufG1Fuqb3/qgsWWzTaPwK0zw
r4aO+NJCxt52w0pBcAxhxsxx7uuZgMg5I4Ipnyf9qSo5WSq9yY8crjICI5R5US5uMdD4h8kYJV9l
ynFBdgoSLxMejRAtNvTaQGjfpju5EBitHgQxEZqI7mj22m+6qCn+5FBd6lTvbzQvP9du8ZgqrT1K
YXkXSR9m29mmsdX4ytpUJ7PadMYtkbUQVs1KnpyuGm402D6b3gJRGJGJcFN0csJuq+RrXWCbbbps
p+LytsDUiMEWT6+AEIO1/L7oEvYNCq5LIlBPi4R1IWMAG2T86Hu4gMRUVC42U8K9rKvWTNVDwxSU
oUz60APWX6tRqIM32/25MFj/QoljGAtkv2linHRjln23QVN80+Mh4axK2nq+RB/68bSzUz3lwKrL
c51FHal/uCWx9lbrxpnu/NSfCa1oThZA/cCzy57kH/Nds1JjidOwNvARYrJ2XFwMbfFMvqt18O1R
HPBDaBueIHK1MKFrEgTP4DubhjqA9XE/2uY+V3a8RaJ0TvK42JNSQ0ClCteDMdgH/BzVk6tznPSk
tbKE1W1EEX8n7abd6DXYUir2JEhTxqZu7lP0CfQ74Cf0iLw/u5WfejX09wUbzH1U5cNtrIhrjIiB
vIxF7j4XJQSYiHlKU84fjts7D5zK2iewHjNqb0e/rYhovuBimoLKnkiydAhjhUSkrx1xMTz8v2NO
YE5zGquk2WXplF4loqs9YLH7FoP2jbDyEUXpyHWlTHHsrJIHo67FJmrNR6+SxGv3Wrme8RgGsHLi
u6HnhJ5lmz5JpxeZ98u7Gyb3MhfvAJawA2nykEgqxanUMbS06uhkzrUjlnXL3QRw0TA1sKbM/a4a
PzqZWs+TOojy0avxRBFAIUsC26xXe8qrq9Zy/m90Zy7fogJXfz+GPLGcxawjgk7z2Mx19TJ2pn2D
2AglQAKKerEc++7Wm43hPdVz/V5zHaDKfBccAgJHVWAnOpaYRt5QlumnuNYR6AwzrefeLCheM7D+
c3zNFJtT1w73Q+I2b0OB6UhWxkecZDRsyMhD3ObtOeP1Ry9t1qrEkVLHiFqGutxTL72FRZdunCzP
9i4EclIYMEb1Ruc/9cqqb2N7WYddv4Pz0a6KtpwOaV7KTWToFW7b0o2wJzTqmjkiwmoDf98v/b3n
yMdxbNU2nfr0g0t49sOErK4mO5XG+ObWZvHDMsnd4fUBn+xTobcOo3VnGDmKYEeQoPg3togfLQcg
AdU6huOSQZmXiPJYTwldzYznGJZqEozhd0VgAFmYAx4ExsGGcrONL5pvNbPvU+2iZZwme97OisXL
cBxzlzhIawr+mzeHEUJTth6CTXqaAIMRUdKRpyARtgS8glilxzG+qziysdUIa88JPejZsemrAqlU
beK+AkoJYirdbaaZjBcxxhLF3JT1VnlefG7JGqO0HsuvCmIQxNR5umWSPeOeHs4sgP7B0fJ9GKby
la5Ef7Yri6V4xA9JzVhewMrc64YlNwnu4V08YUQo3RrPdhVmxs525+qgQX9a9aMgY2YUxB6Onbh1
AIvvzU7k7yAFa6h9SyBZ1y/hZEOfRB+87in0CVftGPtbizDDx13a63svpPJlqdOtj1mwdGV92tzI
UCLV9gZcHJrCGDMtaWkE906kkP8MUZMR/qC0ktp9GAlvy7zPeNY4TFRra8lgEyi0jrWTYsEloM2x
SGobhYnRc0lvS4lx65Y8N72ezUOGAHsHttwggAyFYrYkwBVGUeI1Ri69+jlK7iFTLIQ0vDMGJCB7
CZIrlkw5UG4T8JPF/zQvmXN5Fc5sHXWe/NY1+98x31/YMXx8CgA8/9Dc/FMow+P/sHcezZUj6RX9
KwrtMZEJj4U2z3uSj54bBMki4T0S7tfroFqj6K5RdIW01momuquaj3hA4jP3nvte//j6JT/0v//a
H8s+7x/4Khh2WrrOpsITMw3tD1eGS0ooQ++/ZIv+c9kn/0FqKJYMDq0/MkT/25ZhuP9wbVOnUbVs
y5OsBP83y75f2WI6axRGyNAEHRMZt+H+sggq7NwBkI/KakxsXuK4KZLIgP9oztZGJ1/rpah41QTX
oYteNdd+KHP1m3nwT5PJnxccf3wIlp0Wyz0ISHNy6583KbWF6dgBb7NgtfBepqQoOixQ2aLDUgsC
DSFOlK9Lx35JS+M9HvV7zWmek2jsGXPit4xkQlfd3fVFem5T+5lnGbFELJYCt7DTWw9DVCI27dBf
zc1v7kK0BsGD/vG9xb/GFmW41ib/p9HSW1cZNHZ99jBFJdtB+Y7o9jTU0Db8Rn61yr3BIVBBKHNR
OymwBmQb3ipHXRsZfyJAnQUV5W3tRYxxsLHFdnPfBOpHLIwjYJmty+INqae5gdIdLny9Pvox4s/G
r8iBNp6ILb2jukoXOl7tprVPSRysyVPqlkmQv9J+ARWiIZd2t3OkBhysR2djTmhqlT6sjFC9Vo27
sEmzWzY59nXizc/NRHDcgKGM6f/S6oN1ZvVX3to/OuRSi8iLL06ontm3IvQTxqqPw1cr1I59G5Pw
SG09YE8d4sRamkZ/BTDOLSLiS6NhVE/r8rHS5omS5EpoBgmLXppcoMouoNLmhBaUctPyioUuYmzU
4B/DkaTNOu6eTbhrSD7ihZY6dxZA0ZS6cSFarLCh/azoOCZhv9a+tZIdap2BguFPT+rtH/uzf8tV
dlvA3W/+49//h1sfPK1gD8zGXPcAoP71rmsiR0Iqn/klReKvU76dBZeMGWj6zQrjPvYFQ+ymJVLD
2hY51JcUTeny7z+EMa+2/rTb49ZnJcH7koG0C47xV9WG7Za8HxOKVd2fTp3W2LtpxqGnwYh5GYZT
FlMAmCyrkMlDnzLLIFu25VPpMzLRPEL18pL4dE+7NBXy0pafsnQGqBOOIFo9cx+oGx/aviJsNHI2
lfDurUo+BjEoO1CK+oIB+91kYGRvhhlZikpZBslDGtjUrmyN/v6Xlb9sTP/4ZW1+ZRtdwbzu++sV
rwn4G8OpV+iX4zNBZOcyB5PjOeE2tpxTZsKgappso7sdxkIq+WAIPisZzsMb99QJbBaG3/1GdPAr
u/TnhzJYquqSFZpjiF92gWVfBIicRsUFlsApCnWpmpKEyDltL66zp4lAlkRV0NrsQ0cwLbSZhaU9
xFnL+qwoUOI7rbt1Su+tFMUbD8pON5tHYwJlqhI4RfXKHxSK6bbfSgRoC8pPckhHm0HhWNy3c0mc
yW/fYKCs3KNq42WbVx+uMmmgmG1bGG3S2lvX5NcymlLHEoNRQKp7k3oBUzRk6QbLWqaEJ0towwoo
3eecvWLoJjEi8D3yDEe6Pu2w3mib/8MXStI1yT5Y+/7V0sexSCD9yLVTgY8IzuA3C7HGULtXw9JT
H7Fr7PQpfiNMhQ/BXG3JamBVZPGxdu0PDsqzSlhj//2n+lejIc8UkAeHHc9PtOkv7zTlYH7OBc+U
DMs3L4hOpsLJ5Wa3ATZho5tuc88SSz3uIf14xWdnQngIBe14tROa+0ku4E0bonGrgZRFkUYyp7qx
8wKScEkcCNkupeODoog/q1J9l2azjxMgVIGLaStgB2IGOsuIsGQmad/FpMsn1ngqRjYUyb05dSff
8r4aPTwFPqih1CNvkQOiwwgVXvrIPKNbv3ed4S4q+mumenzfPSMIwudbNX2GnX7Me+QGJQ1r4Isf
tRyvLBSWkUUIgMynO68K99rozMAudgPj1Q3y2yGp6Kfx16cokNPi3sZqsG4H1LUer5rfXP1/PdB0
ihyH3bptOmj2/vqMe2neB11mzOFLKBYwKbw1Vn7rkvrp2u19z4DqN0for+tkjhODraprwUt3Dfmr
gCYhndSaiPijNyN8ZhjnIB2RXH5+vWlrPLZedsM9ekShXf7md/0fDm8DiJ0D5Nzmf9353/9JARIz
CRXDoPN2g3NxCpqqONBdu797Uf0Cn51PKOR8NkXaLPKih/3rj6kCARM14NhkIrd2tdZe2aYy2WxK
55E3Rrd2QZqQyFBEuzLRJ25xvfjNb/qr5ubnZ/Bcy2Fnr1OUWr+UaMLNXU0Hjr7oJS0ehvTkRNzu
zTBEN/P3G8fyTirc7G16gJV8bRuTwakZJuu/v7vMeUX/5/el1B3hsMM3fm7ydfuX07p15JjajOsQ
jhfczGMDIgFO/NpIcUC0daf2NgQjrFjum1F6oOI7JhjThHmqLOQrJ2q3heqoVsKxj0FK5m+d+RtX
svfCn+CRMxpgxIMEtARyAVJvdK+ilxd7aLotm/4HVRCIlwz1ArQbjKnmTpTeMQ70vU79sBj4gk4I
RQn38eD9sCG2CueVHESx8ptwWA0lFoWibC8st8lm7Z/sfJg5INL7zTMhpT0fcn+5UAbNC9btWd1l
6fQZf71pZrIpe2tOoZ5xm0sdBhFKwYJEfZ9WkgI/3NYu5xqDKBOHsy/aDRDvaploSb2ALPzOPBD/
QtlivCHQPHXvYpxQYaTtq9Igvtce5nApECNavhGoIvaFeNRUsYl0xtBT0KxULN/6eZqCij5YGcqb
hyZEudKnc3uGTWiv6rZ971k6mE1416rgRzn6TJsLUkt5p9abcGpQ6zpYTwirGp9c0/IKdjVheCQK
sw6XdNSUp1loZGgryIuWYfRB2hl+sti8OqIgkSgGY+cVAvgmv/kpZQzPQL0gkqSaEDJ7PQAEhY74
aE1w8Qo96Z6HfMzfsGUYN9pAtnxZCv2RPfEj9LEFwzQ2Yp3Z6yuzH5xn05/0o2smbwVTrsWAd+sF
nBMLMoMhf6ezqOhN8po7cQse3T9hp1yyzYS7ST64D3UBYGq9JV+sXyANXNqRbZB0M0EJw3emT851
ImCnkN5tnj/YOkHEZMrXIeHyxQ47U7rWI+PGTJ3uhLWE5F+tevNCyuRpKtd+r4BV4BAdLO6wyi7f
3KB9UjM+aEpD7arbTbmuqrHd6JmanlORCPYwpECJ0V0kiE1X2ci6zyML9wyRmVnqmHb7tDd3tktw
kumwbPWG5ygZWOeJ4hpKcVPMG6K85cYHZAuNFwjZZOojq2EEY65Gu1NGcpN1kPkNKItSq1Y1qO90
FK+GM+Ast5iDGckF8wvoyPBDThnlDF3eatC0ZaOC52yifmJ82uJ+svM1SolTassPC4ntwketChDr
PERDfpOiHWHmC1vM2DNUuSWACoeASy6ZQped4lkqJuqOflTXPPAejMx6FsYMMzIDOLrqrQjjT1Qv
tIuTd0oq7eDDXfNKfetqeETDLANy4j0keMtFiy5AxKzWqpSVnjPlz4Hbv+Fjm5bU1Gu/I7kUoM8q
C03Msm10QQMqlkz0z4zRVlJYFz4P0/SIUTeRuLD5jX6gMkHb4h6CkVUN6X4pbC857RqW72Qyp2PN
vN9NT7HMWP1LeCmrwvc3HvHDsAxFtnU8OGlRmoJ6dePsg80rHJiwh//R9+C2CjvaUv2n21A540Xv
hUdOc/iZ5lxHK4ZoSV3eXuuhAyvbqWRNZDau3gJTXxuShY1vCkVIHsy7zzHY4fV/j0Yr2aGKq3+U
nouFLiizlwme7iMVAiyXKumuLK+QlGHPXCJUydazpXHj+32CcCKSq0zkH2WUVotAY7NDReRqa6tq
ATVyucmxz/QDSVT6m4IUTWXmVWgGfDCZYUf019KIMlzNXCP9ENB7nPDkYnHrPPXppOrMksN+7vqJ
jSftYIBCpEXR0UT+uK9bqJQwAJuVB8gZkX8YvBRTWpNy1d0zg2iHlchlvvVxOADJ82fQQepgGlXe
NvLGpWFO/cY3TAh2qTOeW5JWSzca2Kyp6b0LWv5SWd9kGGBX+ObbCMCWgdiFBOpN0WrdNtIql20+
nm3BB1iTzO0u3FbdGH5trYkQrunHbDg7ZteKezqrfqvo/Nbt6AGhYk/uxPlRxvJB/YTryRtPS8yN
L5KdrfDde96DaTXPccmsQjD+XZRWcLZ98zljyBxn9sVqujno0eWC8kPqgtegx0qsi9K3oiOSljjn
k58aL1ljhOvaKW8JaQYKiKEGJUBqbCClOuRlAp3GdPBJku6bL7W3OOQ/ZsByYkSAnKhr5EaVbFvw
WW1VaqiNqC8xiK8sUDeORgM+KvPD1BioN/W9DlVgPaXWc+15P2q/bYj+NE+pNDaTRapIDm2g1XW4
AIF3a3U4SGMt/jZaf6VN/XDG+oTGJ/uqTK51ktmnpm0eXXbXi7KV5U3fJdfctBBy2S5A9BGuVhCf
p6g+RmP3MvQkbzdx8NhXOIqI0OYcqkp0L5GGHoM0CrfN4v1UcGGmnOzxKP2uQ5vkUuF9WUn/HBth
tNGgV4AMoQHrogMpeihLh3LNXXDXldmdqkk9A7nNxVbhrvb1flHTmHhWfcB+/j0l9S1bHP7yEG1H
y1rWk7NN8GUlk/bS0crnTbGui+xJycnD2gyQzRl1AjtVsICidGR1zoOuRLPNhgHPswaU0IClP6Xi
LHD+rpmvhJtQ9Yz/5zgJ/Jq4ASE4FtG3Mm4rEuTgHmsLr5jTFXV27tJ87Em4d8PiLqm6VxqSlqoo
wsRYdF9hqMnDZMVnlDlg6khgRVWkX7j5Xw1PPWTgC3edzSoU4mQ4BQdkYgfgqVCkIEqUlURmZL+E
ORHQllOuWjJUV0k9/QhNIOmwlxdmpZ71NngsYnoZMxs3UBadhYn+nDTpp1Jr3hiTAmvSr95gAXaj
h3MsDKOTs8xTjnP2oo6ufxeq+TCJW0dr053R/K3QU++jLntz8QSHon3pIvc+svNjWLBZLCAimc4J
xxSeuqbeQjlYBFH2EFrekyfj27Sdo94iFq1yvKdx5LkIIUONJSDaIf5G7Pmjy+WeBcN7QW4Uo71y
l8CorBSTAdSP66L7zOcnROkJIOe8p0Wr3yZVmXMtdV8QEYmcQh303KOaQMCpJeoB2OAd0qBnp+ey
SCK2uXmDhT/zZCwz8pa0msyF7HYHCoZ7wp3e3bR/wMOJS7P/pmy5JFBEFyPiqIUUZAUYdMWR9VQB
7MLhaOxUXlSrUMY/nLDP1kYcbPBBUazBxi9MQvoq2/xKi/CjtfsP2XmXhAk1uazcGS4ZrxgSF1iq
D0XC6og97W2STF8aQNpVgXucph8/vlkJpMhY8rrhK4Hn2FNYmTkhqUNzAo/9VJvdWxJ0zA0wkZFb
K+D7eRdu8YcKjz/DEhQnwudZYYsI+j2AgkWwICcERA3WmZHI17XqkEVNwQv5qd+tAWBF0CTUUbtM
PF4tZVZeZQieXtrZPujB2FczYg2PxwKU4TXN4q88HpknZxOh2r2LRlY5LfIHOER+p9ZST5+yxsHM
LuE6iB7/YU0tsVThQAUXZ9oyT1ABoWvNDylXYZsVWr4mNYe1zGzMMnoHk75r8hKDi6EEItEEcn1o
9sjABuM26HnJ2I0CDtOPa1CBxAR44QqQp1rWVmiy4K13qcN6iLrgLNT4hdURfab7Spl2AwHgpLsR
pJpgF+rIAy32w1mtObsy7DAmG/K+aYZvNw6vYYCbW+MK6vzqYeufLb2Nbkw849CJJA9Pb4IfEzN8
bRLPbYtdEIsbR2ydvHd+cgHFyc2eQjzJDB2QfW99wGO5Fjp1i6rcRzJ667UagfmWtvpRmXjtI6F6
qjbiMxxy5EXIsNWkV19BtfuRQKlfIL/KXgwIsptYcY5YGEtwiOcw7eIi53F2HIIMjQeUUtEeCVf2
TJZDiFSnrzajbL1VGsXiuXK762ii0Wg7tCb1CFCmyy5VzaQMTjLjiIruXBT9o1b60wV/SbCp2oz9
ZmbGZzvNXN4rTki5qlIn3XvIKXARe+kmtyX3iK//8AtOBJvreTSw53C6ICMUDSt8TVjZCbd6cfSI
laVIwwtCzjG5Zjri56l9riCmQEQeR/5LJGFYNWtpz73kwyx2ZmfOIZuWNkSZKPafiqRL90EbuUcv
6iEUNgmNSjhoQ7fpVU4IaGkZB2Oid13AC53FmEzsl37p2atkNHO8p05Jyc4vZUQy2PAFvtROOzPV
1UOaWu8shhfKqPheVJK89+xHLuTPqqVoKfQIKfF4x2o74Ybjamx4BKSXPCBGKxZdyF5SMkuldzOQ
N0/yDu0rZ7/lP6c+kwkpg73r3iUB6nGo2ie2CPUyzUp5aWqqhkZF/cqMoXwnEa3DIEigJ2bxTCOP
l9gQxEzaHV27xbCz9INXZyz6tcYwmWc7es+L8NvPsvZmQne6ZLj/jXL+R5zpN75PqUXhuVV99wno
gC1JxLg0a1C9eFT2ldUE69AKX/uChZHVCI4pvzgifx8WhcXq1qiMnuNCnuqxxfyEzjh0vX45TEAB
Mr3CUBlkJEIG5SsbFxynXvwFwodaxKvNDUbmctlxRh9K9v4LVTfVfpLWNw/HLBmIYXcEZboPtXrY
5mMrXruYL8MjMXntNv0Em08fbtm0QT7Nwi2NfbfEdsNiXTBcQKJijy3pnKXFuTcFS5wBTHzMH+Sc
OxsHkeY2bnj95Ul5cjNxdkH83pS62e80YR46OIBNFnzNjbucSdgD7u4FFM9X0bnWshgDZxUrRz6T
glLN+5xslchpn9Mgb5zBrpcJCOqb0qMylLQg2wDh9KwogeCslRQJRKdTRkhc+ejSKNH7YpVjYqCL
aaAhFIAPKCYA3rguqtPAnU568RbYVGwD/ftAghD7hvdhstMN31i05LF9A4oNqVHqD1puyK0zVkyS
plEuJqTEJa/32rVeCrhFC5sSbdPYIbPcyvfI5k3fp7q7IL7yt456CzWY8l5vf+NU8Njtl+SN2VWx
Ka1RzbLLLRuFeUTa7NsRpKMqYus8xna8LeFLV6aLWjWco3XrjN7WwG88VOTCBCMKd92A2IA8fBmD
n1gpcwxP87gF4VncbpQbYXMedCY7PiY1BIbJUmZD+xgBPLlzyx6WfVumxy6shltPJ9we5XF7EL0i
Gdads9m1c6EjwRwzryL6xiF52ja+PAkqL2tAYmlJtuqM4rXoQGqVAN1y4TwmjkVKBNLXBr31qoIj
dt9qJDe7/DSvGPZTRqmFCA5OBptOJ5NYohP0627r4fqnaGgzsFpIYpcpuGPQYYemtzCjaJ6za1s5
no0QuxjJu7An8Vkwh8T9gAwi7x5jp5H3oi4CACCuWqORJZ3ZF1sFUG9dleFwO6I1QjgXWgl8MAeD
wOTvI7NDhpF4Yu150KigGgO90ozukGdtvNJ1H81E43UxwLX6DsaDeqhGrdlIzd65KmeTmLQrxg8m
yrX47ChxEiXIqWFy+22mnlLWqstcvcGzA9WOuGXtGPjj54bzUFRWd7BsJLGlXfbz0vND6pyqoedq
T3UU3bjlIS3adJcEqBvdKfS2s2JZSNRHTaGPVNH0HX6vD+u84L0ep75/wcO5Bi1M7PyoyjVC45Q4
4hgPQqkECI22WbW9R4QGjN9xQA9XViNoNQhIi3JmKHS+mjY50qsL/pWPagAFJlJqvaFEMNQnip9n
kIde5NEjwfQkUOBiWTrGQGXgKnVoQGL1GOMHhcujz16UBd7Pp0/DkBYa2yoMjTVUZTxXnle+981k
rltRt+sw0J7jfPiqS97oQyORf2Lm9EP0VyEfc8U+G1Jua20x0n2HTWBvOt9BmmOIbsdb4FMvWgNH
RknwbWafPUsVkOZD53MkKvKiKegmdujVgOFVvs9bL1lOZXn1cz2+zSt5rWJ3PLEwCql85d6bNAcY
NLEVQynbZdxozdbhv7hqVPXqa6ZDrFNAr9L25UqIIT0Dkh3BJ8qRYIuUOzX91qP0lJT2tNAdlAxB
+NuJ/7+Mn5FlOALEJshiVBO/xi8qsyHU3uKNbRfTJySANXSGblWYKUec7z78/bD7180G8hDdMUkq
0yWjf6Im/zrCdRM1JZONimmGMTqeeekJf4mluO3745A1e1AvV4Dd/7XB+X+9z2/0PtKTs7X2b/Cr
RfaB4OeXROA//tZ/OfvlPwhU9HT4AB4WdjFjAv4p9iEtlIpEYjt1Pb5VFhf/FPvY/7DZqoABwI3N
vyH299+aQrXhf/y7OeNZXdzplFQsbPkz/xuxzy83Lz8bwyVDcgARWL+5if96P811ztSSMrgIo7Y/
srt6N5puvNGd4ZCo5nerGi7erzewwBtt0WEzL/Zmi/v8gf60HwsmAlDL1uOlWc/rkSyorol0+n1T
QQ6HZ38y9IzkpyRmqJ7H+wzuVT9k8uyMdrCt42A8NG0mXoj0BiNYa8bGrUWL27uTAgo2gvbMrJlY
lLq7Zbz12E4JVcJkN2tJWPlT0vUI/LtHk92jSBAP+KMjyZNLylundlDRqS7eB1gI1ryEZp8kpOMq
vldW5dM/aOopbKbmXqVRLRdlT5rr0KsHNer+mqRKZiQRIoqwtjl9rAnFIoSgZgKpPjLv2bghnZXt
EN4Ok1/fjQThLces32EuMxcxYFL0APFJmvVdOpAmnscMCvCCWmw2OuI/zMLClGOhfS+APpysLLS3
pYKJrnyd8jptj51nIhJGuImMYDA/3KQGHYB7R2x1LvnJwYJ/qzfyhTDPYpHKwd41EBWfDbJmNn4d
dd3CaA3tmS8o3phROjxomVNvp9CxDq2tesiR+MZdFUna8bDel9XUfRnsn+hsZCvOIxXZuUXM+ZAV
Vcif0YpDa4ry6CA94m2EecXpEuBHccwuTfbJAJYaeBz7kHrVIXbKHBBzwHRSuoRBLvspc9h9AHbn
nxbtvq6zYm3JeNV4Ew4U/jSgwAg56GgNVx60YKVplnVfBsG46jNGJ0059R9mXxTnhvE2bM4peWeR
MN05IIBuam3MsBxJ2e8Y/8U7W9jFkTaNvj7udZJMUt4yem1s/SbWt1FJEQh9Fo9k1l5qvbAIC5MW
qHaMimEmrGeTiRG9ASNIAwSTnLicXlKlx0Yf0WiywaXZSIZ9rlvIn/yxITCPAJlUpZ+Wp4HeTgAH
u2lECSYvriBpKsw87WC31rQrNNYHgccIy8zr28iIwXP2IxZ/G69ZBetoG029cWTWfzc6VywLHhYp
jN6wdKgyn3yXkLJwxP9Af3ZHtzzT0rT3ovWhMOZvWsQwgtX4mZzGlWsPP6MqdjX7KMJaYR2ZpMTF
Xp6sw1hfIY7sSCljXsf3xLNnPc3Ue4SEB2Hw3DbEE06sTbbsCHA92ulVjkRNLNr5VaWxQ8VMFBDr
alir0ZwFIFkcNLuKf5AuVZm5RzHlzTVqyKoMQKCtIjqcC/WqAII6YHOdDbf1QDKaYaEZMeA7rDO6
TmB/Q/LAHGf87nHJ7Aqg7It4ppV57MK2oC2qte478upr+QSfrG9vTModJ0UxFcfsyM2Up8uexcRE
boKy+KkwZv5bb+NZdixnAXKKErmdJcnBiDjZnmXKhHJ3ZzUNxYuDhrnlXNvbuTrbOBF2sAujYz1L
np1Z/KxmGXRSqfxsQG7alIryBJuB9z2BPdmgQ1hVs5a6mVXVOaXrslP1qreUCdia4jycVdjGrMc2
tUSAjO/8JWVbeCG9HuE2N08CnKkIz8ms644ReIPPNbdi1nzjJp02zawDx148nPJQPNhZmG1qxOKp
IVCNz/rx0f9BoEK0Iv7IXGDp6JberDZ324hASc7kRVsZYuVo4r6c1elujwWznaIHPEDG2oowTLfE
9RKnwrHm/lS45+p9EuZp0JNynyGCT2Y1PCIfiuXOfPdil3yQLJsJD1xigYq++qmnB85W5iscfBkt
etXO8u79BA1gTTPYHaYgbm56iUAfEyC07sYulqFwra0b59bemGX9vgvtuULpn3gku1UjBhh6352b
ETIfzb4Axszvw+wUGGbPQIt5QLQ8i36r3Y+zr0CTDpmds9eAie+0FDVmr3bC203CVsRCeqfbFfln
2ZOYKvZFbksWfVeF366R6qsa/vgmU8iz8iKtXjzWoAfudOuV1JturSvT3jCWQ3uSWWxe0aKja5Np
dXGDmYbJebdiUBKtLa0aj67RMi0HRIxbRw4JyY9S7UtRa1fBMHQeNMCpHkYDo0rBj4nFFG3tJqk+
6AsljEg0T+EhjkPzri5mtVWAD3dRMWm4IZ8ICUM2Wu+WjVEsm3CZ9TE8vrQLdvFoveRM22gZ0V92
GJt3jnpXQzeubEOSnzjWl7ZxmaXKyNuNU0I2hhVEBx7p7N7XVHCmewfW4HQbnW//rLsFBiUxcwwc
EFlFZ15Nd9Dvhl5UTxaGzR1JRgvLi99IaZqpZ2+VKo6aDdLWSSx1asM5xYURkmOG/TpvLVJkYwN9
pt7aS1kzN+tra9hgoNUPtYFPrZ+ik8oaEKiphde5o3es0/xjKLGqxkjmWRVAZk7jYmOnTczZAtYw
0vylNbLWLqbho5RjdzQhym8Ck415U9gnTJbRCbEiaWQdkxpydrIlbGeX8BJG0lawD7i8zJvqZuMI
f6Bxs4kiElOXMn5M9ftAH/0b5ijvPXmJt6Oe908OF3LRkYB4sgvMZgLn4KYPQek2bhgtNc13N6Mj
mH4olMOjzmg0taz6DhQmCzciyRajUVtLbbIwtqiYQIgeDdACcPS4Lga/Y76vU4R0GKLSO3TCYAjR
lx8H2piHxHdykJLY1+rR/soA3aKIXVLIsHkUV7JmsZ0l5MokoRuDBW8wbjCWYt5DylVdmBEzG2uZ
sMh9wgRo7pmatuOirJAFZ/PcpYUH6FoDe+EolU/JNDavSQSjDptCJJ6c3ttWnhUzVce+65t1thdm
7+w1Du/FYHkpO3D230VDHhG7CvMs0UMf3A47eoBQZOnrhO24iC2itEZGY7YWnZbPCdUmzseQ0Xmq
Mr9EpivQTdo0jLTm2G0I6eGtDUiYHUttaPIhbSxr1QeADisfgDqTUH2ra8D0dcdiJAkr/9HuOaDY
ROU7Yn/Tje9QDKkpsuCKx83RqTTqDwUR2eLltZc5SGo8gvZdhweSxZ7qF9wi9rG1rO98LBs66YIZ
aEqCciXB2i0YTvtouEruUCsrtnokyM9IErS7bVkzcnMKyVgqtY69adTTomjJomtDC74dAb7OsatZ
3g51wxnly/JR1WS/FjkGH1b/zPCaDuJDqEge5IxiJt1vmDcEO+aR6feEWmTXKoOgEBr6+1DCFul1
1321XPTFDKIde5d3mf7RDRwLY0Oo6wK2tn2pc/9jwLuJWGNqV24Rax9j2qB6qBumumqU5WLodCdb
F4j60UDNEjudHIFDYNbdGTV8y3uXrGjUEvGhpGVaNk4mlk0T6Rgfza8hHRRptE73aZnIaYkr67dT
05QHKwaKEDJKX7g2iyajh+bAAdbfRXEOtbUJI2vbzODT1FS40dFdQUcYe5x5bPC3nTYp4NVNRAqv
0NlSlPkdoJVmU3oTDEoiS19iswFNgjuLrwB86S4KA/RBddkgDi3GI1Nrp9n3ToxsihL/tTMzpDLN
mOCtN9U2q2BF9uY08Ptn9ygeAAlIUTB4kAq1vU+T4ur9cHEsRz0VKC25y7npt0xh3/tYnzCJyie8
R/YLmgkykBWAkpukUWoPHr1n4lLj/mT1H9TvFgHYN4RLkwVqYITME+PObJUFh0Uxs+SlMT8T/l70
mnM7jPnA+DX84SZTvWzRpzHgzSN8qqniNqSjSOAiZ+FLKprhIfKreM+p6r4UytO+EHlwaKhB+wjz
CC9TPY4Pmke49OBjmqggEJ1VzwA5c9HX6UJ1T6RZBcw+SMGWQ1OxuRpuQiIkpliXKKbh1npEGuBZ
i3a1bj4w+XppghK1pNJSGS2bERGQlUpzXVQeDv64K8O1K8Zi3ygfces4hjilidv0wFnaxsBaUolS
HHJ4Rp+csuGyLECDBqahPeL5Tq6l77knXyB4GDphb+AJj1uPAdKXsiSKaxn1lOHKtJbsWubNU8Cr
xemN6uD3bbqvsqmxFzaGwSUOAIz7jIKJxJ3EwehzqlqDPIez3ljJinA/Sqw8+u5b+P3DMMvTEI6Q
79z4BD13HGkKkdq3YrN0H8Rpv6+0fpO6JN+BcPaveUhLhkEyJcjMs7fo24eL0sLsAB8nfahUXJ8y
zwi/B8EwvczH8XZoVbWADOg+uujOFnkaP9mG1t5aVZZsurJgWwcdalwP3NpPaP04MVSFPrNEt0Wx
utI1Vk+2wTt56gxzWxZGt6Y3Dx/CHFVDlZcmU7u63rbNsXOFvx45NXEPcL/WzjcgH7oep4C4Mab6
qVH1TECt7gwnPCI1QItQYxoWqu7xnOvmxiABmQM/RSkdrfSkZXOfKFqL0nfWpWIAHFU/5BQ8pqbd
bt3BJ1FA4MOMMURrNmsF2ryzHk+XQIQDJzl3Supr14nqYcqxBct33zOHfchbeCFcJF1RLpbRmH+Z
Qb7Uiu45CsdPTfT50m3Et+XfIwDVN8rJ8YE6Ym9oR22qrlZLt5N3zmWcyHUs+85e94qAJ89qN8iv
jqkMnhsG0CY5vcu4dHaO3lyyJk+WjTZtWzN+Qh4X79jqDMugQ9VpZT3Q7grMABN6fOd5dK4HG6Q/
DsJhrobGuhv/k73zWpIbSZvsE6EtAERAmK3tRWpRIkuz6gbGIovQWuPp/xPsnn9I9kz3zl7PXTfJ
qsxEQkT453581VRwiVkFOutlVPmmyGmDTEf7lDvGbRGA71+aySZ6yuhatDR01nHyLQiTl8gz6RPs
Wncz1mwDvRBbo4zbj7zB/MdEeOcqjGLdFBlvHuaMU6DDVPPEHNIxx31H/J1Mav/F7BZ1hV2f67dr
3INfQff3iAsbOcSBpmnPlaOq69Gyy7XZF+0l80emVuxJvnFjpHC5yeAxLFjLirbCeBD5/Va1pFpd
v1o2LA3D7VCHWy9Xww6Pbcq1Qaohh+J+4BQADRM7NY+YeXySsxtAmokKfIYlcyfRKGBqPc9DtmED
HYW5e9svRcjpGCF4B8YOZ3J+ChoQtKwK7hqYR5VVDDz2XNaeNgRe01XeUx7gEI0QtLHCg6X2OQp9
ndJCbJ19cyi1Le0r0eBwixlt3MMYjHewi5zXpIP/bpjZETPUKfdg0GYJbj4AJ9kp6FJ6UoCRp8yq
V0PQZJcwqvdNrT2MWcwbxTe0Dmm+XCURo8ZsgB1JuvQ65YF9IIJDdj5Y24xogspzz3HSfHD39E52
kJ1QgF99g3BPl9dX4QL9ycuN+AzrXN14I1xxRh6A3Kh2TKomOsZZ9QZqhZKeLN2lZgCqvqSmoMzG
YNM6FI9h03BppkygZXBKFXo7qdZuXFuQE1ySYGHr0+OwJE/kI9obVsjwGeKIXkN2rrMTTCfoRmJX
OzzGvwul/9WU/0ZTBgwpcV7/e035usy4Tn9Exf7xI38Iyuo3PELSJZ7m6IiBiff/d0HZtH8DGUqr
FxBTKrX0cOAferJFCxiecYGi4Hg/cmJJldL1pdMxEv0XKuL//T8/MRrB6/70/z/G56T/ayyBsDMQ
GNMVvDfTs6ROe/2g7qZVPOOTNkAsuLgTKJR6TqupupmHnvQSvtmZcMkm6hlJ0oJKqa+p74JO9hgj
n6+xB6dHmsLoZXfgVSwRrYwO6JMrUUa4Z+GIL0EK6Esyl5sTsi2Q2a+iuiu2tCdBPKnqgc2PJ3dK
hhr309KL5/KL2JqWB25RWCMJQLECbeB760JSNh3rGRT9vWfEyU3PDvOxjelhbDPKAuaJlsupSw55
mdQrp4ZkTzSX7szYJAsbjhvcVqBIappJMzzVtGSQOkxKPidtEAlq9kbMOt0d5zdG4n6kWR1tMiFv
0Fz3qZzMyxzE8iha0uatG7IjaQxc3jUUKwNzqTdWX/KBWFfngeWgmd7hCexnL6Xh3Au/JFxh26fa
mwBSTgOwRB4NKyekcCAbdNE3YfyxjKj5oIOjjIgZAG3Hm1XZr9KJSTTFX0pjMlddShOONTD7VgJr
c0EmcZvI/KlrrGA1euVTlIyviz88Dj3W5qIjNTCkn+XcwQlqFhQzTcQXKSSUjKS/62YckSnVzbfJ
NsdfTEvx2Z7jT/5SwQ+H+N9jXxy0mXBgCt40Ir+LZxj83UgnAKcFlYsPziUQBv0ZaJ50kjDuzIfq
yurNN5AnD2bdvIhMZlvqHd5yHjasOjmAUWESzguvKhaThG8h2WX1Yl3T0Xho9BJvhn94op9ovNgx
xmiBL4EBannT5BktaTWdAybrvRWWcH8bm5m1zQRLfb6yB3ecqscltS02NeG4MlS+b0256eao06YM
7tRMgdtxemTXkh2whn3GEODhlsKcENfNtcheO4AAFJht68b7ko3mB89CnM7qzaFTUwXdpras51En
YFXMijdH/h45CbreF5emNj4VVt7s4k6oimegMB+rJK22SzE7Z1n1w3teEwXLtIddxlG+7TJWb+1l
6PBKoyUphOuuWc9ed3Fbi4YzPZvuqGcYhvnDCf2PFHXnqq7Hr22NhdJgJ7C2F2c4luPwGnX1BPdG
UQWSTHZ1m4BUv2U0y+pnYKeEM2bhO6RZL3DHs8eWfWW7ycmZaIDojBRdpBCIpilu4DR+DNC8t0GY
5mcTo9e0bnjuerQT+9d1gftNRF/tilaN1MNzSP9N+ZyrUl23OvgdTwuNVXmE6osE67cGpiQr4N5Q
BtGltxtvHRbTHUu1cAv1zUDl6CnVhsWF9Q8mTinexhI8pKiYnbBvgVABNWadptMTvYF70652syc/
iHaLI/iZxwA8NxCVqNti0seOXVObFCSuuelH6wXGGQFcgpursVL3MhjwbCuQKc25YSW4lxKrv9qw
sVgXs3cU6XjnZJil4Jt263xx3NUcUqRjL3gMisU8LhiWgzEBicNRde2Mls1iJklgjeKoZFrsKV+4
ZwuH/y4JZi3GenifU0iAZriPZQYpygy/UoHta8TgEYbKzZg4wWbyDbF3l2TNP75m27lxM7Bk7hKY
OLppsrGi/NVVTb0ZPH6U0Fq952Yqt3kRNyB+KNlYFjvcVYBqaOaCu5UP7fvc0pQtCHztraQ1UUqI
1Ulz6ffxJNuDoWhZn3SJMe5w8TgSoAYw0rFIknMyHVFdRuhvqa3flg9HupOXMMyORq/OiVPeW8CS
jjObvnjlxM27l6XVI5tpdTay6en7vdxl6sZcw7mHKxQdFpOXQ5nc+WmVrAN3CHHM+V85Z2MW8Ul8
aojNXL4vgyZmbqsy6T7FHuw7j8rUzi0+khAU0wTWWNjFTWfl3Epsh+LXCF0bEf5L6Ax3Cxrzthnx
eSJ4RCvEYR10oSrHUGG5dxZqNkr7Newisc0nGpqcYXiIw7jFQQjBqI/L8up7P0YGL5UKYLu69mta
Pkz6QXYw+PA4zAQjJpenYORIaGm80XCBw+cGaGetgWQljSRcp5TPXjd1/dBCyzyoun33Vdvua5N9
PH3F28Fm7W0l5g4yyzMbCDh9DUXS3sJytAnBG3r+q9GKe84rC4Kne8F0fDNEcJiKrPN20PmIRnT4
aoQlv2AxuqJNZcserz4ZPnJdhtSp4hGbtS8+zLCEjVl2d6FGdqXs23fjkvL9J0B0iR/uYsSeA9W5
lNMFOezyrqHEyHHicygxydOXM1CJtKF1qNlaCpAeAuIpN6S1ySto0yknvKEZlh0Hg15zmK2Dy/Zg
md34nHtdunEXto5tI9L9AgKPAMOMGugYBixalWwarODkhuLbrB8OptHR1jNSODWolP7bSYPAQtqp
ndDkAnSD54raO9xo2IBwxYYbpqLL2qOx7pioxXlpk8nSdsyBaxP1rCIEkuXlE5rH1x6TL07W+Hc2
8H8XxX+zKLboBGId++8XxZf4Iy+L7qdl8R8/9A+oCpYYMD0Ef0ErK0tjFX5fFuOlMKFK46MQpB9d
2Oz/XBc7v7GUJjlKUtdzHV9h9vinz4JVrE5eCRgAri3lf7I09hydyP0xfCk8AkquZTqmTQLB/xV0
wCKDXSZTFdqOGKY1QtGOVi3Ti4Gxay0GSMfsFzXJjAtkiW/GvtsoelIUfSkRJr2NoKFzZXR+vWEn
yMLH1JUryu54cORiXC7VaOHxaxLnQeniltRs+9dFl7k4/vKw4CA7ylwEtx011mEtw+3sjWTehsqA
ihceMEEWeAyAJLVzvly8yH10daWM4U6UdhobuwjZACJ7+adJV9DwJdi3gAySdUiqQ4vcxNanzyIt
aySjDEsAAjMdS1DxfF1xQ98TsQfRvjq6/oZmnJ0IMHH2VW3sxJzHBA/ZsFNM9TDoEp3eLJyjQ1PD
LqNlpwv8bpWUs7W3J6xNSpfxVF1NvNvJnvASzshF4UuVk5RbuSxu1zb3Sip+rH5L1vHTkmT17TDT
mTRT7slEtt3FoNy3ddpOV7XEmEoAEwM5fOWU3oXTpBo4o2LZ8FB5xe/KtKntqi1503kV2dBc5Zhj
88jm7SgzsZ8tohd4G81rR5lvVP6KUxWay472tBbRjcr3DMAcLg2WAYJZpGhQr/va8C9B1ucnNC13
X+h6pbpSOGV5YGxjEYHkyttPzsJ8sVziUxLQ0NTorqYy5bkRO9Q4ARbQUdiWXDJ0qlpS+NSTAkPj
cBVSiAsKawx5qYYJVszWj2NDg1QSMT8mjRmTz4K5OdOYd+wbJ79mNoEupauobF1KpbpcYqZc5g2u
xgVvN75Xyy2iTTWM005YQITlyTNDSLWGcc2czR36k+nRda+sIMTTyWp5IQ7gTjniYI37AKsNDndz
indLh8+YC+XBpE4JrzEPcHGYOHfWLZEsFMnugZHTql/qEK82KEV3Quzirp4cqSq8hzEB0jSu3+Pa
20LVoGqCTcGTrxvC1FiUt6KJn307C7a4GAxoOoiRCIb0BWbkROp4MS7RkHwlucWTzFDyydG1ZZgY
zS2PkXhX+ILxBXVve6k9BD0YrVUadp8IhuNPNwgNQI2jujIYcDJ7uD1A72ZrK68A/VDKdJKi9/Zh
Tt9a4MDfLRCTV9MIKlMAQV1hwW9XNA1weejWtnYs8EHZweLv6QlodmFJkG9QOXAHrzzgdxG7AYLL
XOTryHbyTVPUPn/sJkdfd8aZuj2uQkHbGON0JxlyrxZa5uxx8uhpLu2tzgMNiyTOSRbjRIWXsa9m
wINl+Dkd6c4tF4Maed1op3S33aAaPo4iwTEYJSpQWh6ATnavuTk8gG/2dqz4yB817pf0e4VeOt8Z
9ThuiIdhKqqKAct+Sg2pYhGD6wh+ElGuWeXpXetn47WnhSfnOya0K8oDKCNURi1Qdd+1qlJROVhp
ASvTUhargXRn6l9nNm9DSbgDbzpnjkulhQ2FA7FB3bRM3c6RFsoqr7kKtHRGYuUV8NrJ5otg/t18
9CLzzmC3njItvBXeY6aFuAhFLuLCWsOAH4kCINcNWriztITXajGvrOjN0PKe6PJuhcVAcgtOrwIt
AlYxBvh+QjmsUQhDKzumWjJstXgYaBlx7KnCEj3K4WiUXwMtNvKcOVOyQvYIGTJKArogESYLLVHO
NEs+9Vq2BHeaYOtBysQ0RchZ0anSGERBuvzU2cEuKczoKTcD45Tjab11ck6lcSKxySi83KEIke7W
Mmooan7RqMVVp+ve1Xe9tdDS66xFWKK4KaBohNmhsYk2pCCLq2FhZoN8i0WXRW/LyqfVEHFby7zG
KIZjrKXfXIvAlpaDQ8Pl1qMlYiPozsTeULw1cyMSASwBII79jBHKjN3ypgL7+nlounNeOY/S4XhC
RURUqZv51GuZunAo5uKzlTvSU1eh239gIG/Wow4GZSJzNrYEmpy35GnRwBcthvc6eyK0QF5qqTyX
0SWN1anUIrrQcvpcSOR3LbFDzJoBOrDUZgC3abUQDx322p6L8s7zWuboOrzb4cpnLoGEv2gxv0fV
x1pBhASeyjD1N4bpHRgzAK3BolQhw09MBiqj3w16VMCu2WH0zqBxTKtz5+GVCpgsWMbZapdjoH9m
6SYeas2jyySi0Txl7DNf+ql+YT+8jphZeEMs1gtTjFCPM9D6pmNrfjYSRjDMO1LmHpYegIRpwK1s
6W6cBueWHpIMYtyFIkkwJTJAmZOqxwEZPgXMVsjtkXpIvS0mpIHRJ0ZEk0kMsaJsLZnNtLUvd4se
11gaBNwMUfEsmeXAMrrDVYERSY95+BKdba9HP7PnE1ACZ4+7Q6eGYd+07TmoZmBmkgg7Gle3nfU0
KSv9YctCW+6XURabsHYPwiIXXgXBFT4f1D89n1IScWD8PrRiB5/tKObxLlkc3hb9TGRHT7lmPe+i
6mC+ZNLkMamnYY2ei4Xg3h4zGXIE8Mo6+0FP0dycpl1TT9YYTXrXDcO2sOnG46DnbxZn2zeSBmA7
vo/nuErUde0RTO3ETK6Oxk/Go8oPXkcjn25mExhEWKbNBt1yPjS6PICtrzhYRcoTvvDTVDGZr6z7
us6+kcxPc/bMlnkVhSIDlp50wedocMS7w3ClWPeDIWM+bFd8a+dCnQc2QSfWqGnG0QnVScXsnJyY
Wza3BM/cTwoGnCp1O3fE/LSfJIlkp+rx+pvdxAarFkZTrhlvYgopnOm9cUASfTcuma3T7Yp4yTF3
gDMzwj7UxTPuqfUhreWzPIgBk1PbT8spMtNovUxxDyKcmXlUGZ/q0DzZcDyhT7VevqloGj33jYHI
V2a9f0NG4a3nTFk7MNXwYzLTpwt42SyWV29VaYUBJayoim6/JHdl3btXDfHY6yz2QcCSiowTHoqi
fQxKglbb2OkccyvmMX0pQOneZx0BepxP6tEyCwYWwYNbxDZsuqbCuDIOoc4PdlBDJJ5e2mJD82Cb
9A1AyquJVZ/HmgwxxkRtGuU9149jUBB3EsK58hv/1ods3A/xM1cOD4+omrC4zvejxUXYsA4CtcBo
rjNT4y3ox2w75e64YiKG4DEy66qxwp2SZUn41TI9JT3nvBXX8g0824drePmbAV/6aCx+DX6n+RTY
aXHqbUMAafsOdwHh3s6vVpRAo1don1LRGuIUIJ9k23bnZDDCQxtjRBBWnG9wU5XrAhLCVmXk1KWK
L1OuICBjDOSqrTeU/z3QYPhITeTt2DjTGlOo2pUifA0lFzXOxxDDbdJcc8MFk9Nwn52k8WTb0kL+
Za1Mn4Z3jcuZN+Bh5tiHVgmTEE+J5Fwc0wBw1cTqsGa4+Yh+5GGuycm7xrbBvXkpo+Why6z0YSzU
E0g278IKPd/0PlnEBIbHNdXAO77f+ik2O3NPf4WzVnlmvYNqrLm3R5a3boi2c5txoW0kSULJXEJ8
w4+ecUHn26Jp6pNYSvw0fVq1e+l4JERVhw5a3CApLKs8rnZ2E5/ctqg2xYgareLW+Jp6kwSBaABp
lHeNzJNvyuhwErijqdH7AZ4Wo0h4SbuW+ylyukvEiPzQpYJw0zJgQE3Th1gAdDBLPMs+1uombpZ7
NA1F9BVrMkwU5hLWwvMwn8J5Ta1BemmBnB371nE+GTIE6I9DvZpWofIpVXJtMzotDiJxx4vCYqNp
CUrvtGwr7qrXS20aH3kvq12JP/5a+EV2JWqkydFizu07hfON7qbmHQ0z35m4gBizROVHyaIbQ4NQ
5Zk2jO001QV4Ixo2royucI/4d4IVG03cxaiJt+0U15fI7cp9CgFgX8cxGvk4L0SUW5w9yInc0UCA
Ci7IhG1FGBVeTBF5iRWmFwG3fBKDQBjxZ6EMp6cpTOtXlYUdvTLSvrcLm/7WGXwOj2ZjzUgnPhWV
sBEf2yx/HEDkUM1ZDBKE2iTnteXH/sbvyOmxBEsehXA/lEcBct6HABbGFtNeVBtkBN36MCMOfR36
1LpAweNtguywXubQYxyUj635hV22h/27o34bYz1Wa0DMT3kzmTdDxzM5Wqz0yB002Bfs1skqUjjN
0QJJI7uBZXrYcqrypqI15S45BGQIGbLp7Y2h+valhy50A32QMtse6oJVz4+NQZXKSlSQYNbTWGQP
fhKm15mdxY+5M6c3cga2I5u2/NoUyXWdgX2pHYYDDLDyTT1QDmCyFNiHfd33IOsJXYB8aZyafCMW
dif0/JuszdodN/nxLqt9UqgxpJhjR98Syu1YBzuc+3Sizb2dfs5ynljkEd13dqvTqVJVtddV10fR
+LRz2JhsXnpdnvrfUW7RcYj+TrVilkrA5S9Uqz7Mfs4GWb//yB+jXO83ZVmoTLBrHSQhxS/7Y5Qr
f0PJIpgDvk6T83yEqX/Oci0MiAqQl/MH7fcfmpXt0/qJbcC3XceyBDmQ/0Sz+iUbBPwSVcxygPAC
BIbG9wtXze+s2enq1F9ZjTzUE8CsXCfoaW5iexH/7gb4t7NjzR77UR5jcuw7JJ6Ez0uxSPyFTRYF
i+sQDAFUu2DDATWPUHFVxcOXtCNZKpz6b4J05r8YVfOCSkmFXOZQw/bzqDosOuoE8O8yDgMg0VBQ
YDkBvBkmIiv+8rYGnis6no2oK4BIQiv/GyAbeuS/+MTInqapcbOu/vsfZuXVTICI0iwPy5IdnqeE
BeySz/3ph/Pt8vsR/HEmrz/GT8eVYyklaijnmMNp80veqgwsiYuTOvfOqNqrwQF96QcDd2YIdG9/
/VJ/+kCekkKLsFTF+qQTf8mS+T5WtrzPmI7UNpsrMze2GB7zw1+/iqP+9M15wK55KXiedOW6v2Yg
U4YYEWX2qCQJKQagQ9YeJEj5BU1SUHlueluzbKm/iJN0xzYJa6jPijTsQRGQc4YSX1lWvG9JWayT
setx+kcl01N+gdXaGwgIB2cInww78q9ZJhgrW4b9MQoGGxuWdGmx0gmEmQdxmBvBa4dnn4o4GLUd
3tBbKxuBduT1XigPyOSQRg/jMqsTWU5JXD2H+m9V8ccyjtU2C2irDslXb7FFD5hXC0TgLvLOVTdE
Z5UTTVkZg+18lvQyrh1Ibte0PBDeIQsHk8GlAmMr/b48OaPMvyAepc/0mvDYEksvjZXlA4sWRFAO
JdVVDYa9KVvXi5jWJkVbq6YgN65a1b74vXPJmeYcKC2lF4YCpk2XFvFOlhZ6qZVmRKeNRTcYYdHM
2wt6YLv1AvwPivz+rmFZUTFV2TpTuLwYSbs8BURzDpZTWPdUWUG85utJViRdlgNDdbM69gAUzhVO
dJhBS/kUh6P/OBtFwUTMCzQGIE8MFx0cSBUe0T47xgpZ1RUDYz4vIB+xUxktQMCZ2cbtgiw232kb
LD/3fg+YCzKU3AfzJInetd3CWIcVxn4WnBSxwrHvpjhISrfsqFZBJGYbQigdxHSRX5WFMrY9CcBD
pXShHAhVJDtbLPw3C+jgNHj4paLAwm3XtyPlTPWUPfduUlqnMqpAQLFaTjQfis8NgQ7NKl5TwBnZ
G9IvweuSNGiaVt35e9lC/d/oncx449sS3klnNaFPk5qxIAzNhG5WlZenAbJrtVw3qneeqZoKXuw5
n25BPLol27RYsEEO3SKg54/d6xOUBmL2fr6w4POcPDZfkjHOvuSuBgJ7Ch4DZVMpFvqFJHetGWEp
vhEU5SYgpMEdE/8J+1xaCZi2zsuUbCieyI99XI+XuaJGwzZphnBnt7/rIsnEQVsucOa/507wbWZQ
uxV0AW0FRg3ocg+WP79lGDjgFxNi+u7psBq2DDTGbiJt/QAnaX6mnB3DphdvekoZVdqcwEl9MjLj
mIBrYZCLLg+B3QjCcONng7ypC48CobFZ7rKWsUSRscbCX7/cFGP6BC3J3/plHG6ZLrR7VE+8CLhe
Wke8SnZ5dMol9Cd5MzUjJRUppfbOYAXMz11lW4gIC9bmdsxeeksglUVJeJ8GPWXyc4vZrw/pEmET
kL/Tb0UnY0DpiPb+1Eyn18ws722zIeZeUR9r906wa6h83PgVURb2ZbAnZBMfoo50novAimwQg0MA
h7Zrm2E6m/atyzB1bQRZsR6TyuIEwD5aVqyDF8n6rbLNe8dwki2dV9eUYpIIBMG3iqz2fYqHh8rI
qbWI6AM5wPMyaPsJzOu0L6FBwjBV0hqozgtxizbk8De0okERbsx6Y48Vow0cZztnoQQlVM49V1K7
N+O8Ye0NutLnutWcOYLCaSVfRBEWe9Su7iqoC3otBZe3pXqfrIg/vi9x8hXoZUPfJTQZW+dBJjqo
0mIorpqufCGno3H+KYCTEOCXkYsNPScgc9O6Q1alv61bSor8KOUE/p1yeZXMszLnunCtrdNbuBjM
cACJ7ooiuohkYdQQxIOLourJzaBnac1oPBdl6E/AezIXDKK8DkKfVlRccjh9UtiGu2G0qU6VBYyK
iiod0q3BCSGsOKYNyIuyG9pDgji+HTIP1wUCybU1yNc2sGi4kQ2b9ghhCI2PhjQJZIoCvks61Pdy
fgvCKNrPCVw69Lv8ASmaF+5N5wUwQYI0110mp0IWtqenqR6JDqHHrEduVcdIsy3HhZI5GH/Vl8ke
rvwivEphhG60a5lyIGqsFNecYfTnDJLEAaIG3uGoNhndwbZJwaHgo3axuw43dN6hN0AmA91Gy9rA
TzJJKO653qIDDHL80gbn/HcPhYcN4ZtqKxwfpWa9iSpBROOSkIgFwZODjeN5GlkLJZZXfDMkYNcM
VwsW+cHBgeXNG8UUH24d3xosPGbmXnRrC2M5dykzimmEVGjmkaafSGJ0bsuUL0YrU2mY+yvEsiNg
vpzPjUFqRRYynIgNVPRO2ZVlMwyZ4V8x1FfbtrHqCDUmzXa0WB5lZbzjynmJOh+MaFbsvB7syVjW
2UcV+eST6itqv95Gs/oshPcq62Bfdn1A9tq/IMDN+xZYKdHU4zin36TzMFQIy4Uroe9Z14UKrpBJ
qSVjyAqI8sod0T+LBFMVA2c6QOvxhijpyTOGgrKjoVmHxqXIii/E0J2txLvB/rs/2VW/m+2BiaXx
tQhzPdp5ISiPU4+IthyTx77Q8SyGvatF4tSTMOM33YBrJEQBMjfMJthz5mG0ngWkWaLQ/ZkHwgrC
y7CyWAttQyKsxAnL5aadkkfXVvcu1v87p9LTUThbvRecZzm+KJhXmykKI+YBdb2KShl9zrBh7HFn
GHu3y+moCTsoi/SkVj16XZSTMavtDTIQzMkZnJ/f74sSs4eKzCdvyEip5MOnyDcBjZKzJi/N/jiU
8F5jtTyZzDf6mqYxasKVMRcH8ElH2uHvW8YRB52IwbMJ7bbv6JeWp1hJvpSZrsl9GzSfvMRkN6uO
U+a0ayEq1g+8PPPARISU8AbGxDMyqMl0enlVvmbMJKDOeWH+1VHMZ5sU+FGVTtkt84zTQPBlb/gM
a7rFTA6i855xH5pXFU2AFxauEWvk5YahWvqWcSPFnm9Ol0VzoLsWlL6XwuEPTF1hDJl/H+Q47RLU
h42CO/2gKlHvGrqBgUESY920gMN25eIEt4ZB/DZMMQTl4dg+O63ESsbk2SnQAq1u6T+5s288qL4p
9lY6ua85y4t4HcdL/caSvtaNeubyGGWgCaxsODupNO4ye36ww6pjYAHMlFMfqE7nbZcI2S8T6hCM
t1lQ4OX36QSm/UHhDcf2Rd/yKQE9uvanPD05g4ktvR6GY1FAasoIEW8bBrBrXBT1rkUXPoGnaJ8R
QEJWhIoe+Dasd0G0VLt2QCssYS3cgUW7pUW+vAqKTxlnwVEmBPDpCV7FFCLASrXkeogiclBjeMpn
oKx9TnNGP9gjvsu4Ll6Rc8IjBvZDz10BIZWksmt7wzqyGP/JzrJuLHLiN3ld1gebUYEO5KWHFBfa
Jl2k2DmwrnAFFPOmHPiO5NLnN0sX+bshSdujAXmOGk41ASg0q5uqaqnIcALr1S1S97M/yfSud7Be
IqPhOlJV28J4rK5xAXUbh9DcxnXTNxQt+7/+94//F9FElyHZerv972WTh/hL/Itu8r8/9b8meEey
90OZEFKAGUGc+EM5MX/DXuNIeCu2oLwD384/lBPdk0SFEnIG1nTL/NEHb6vfpI+fBICPsrDPS/M/
UU7+JGZgw0dRQD5XpgRL/+vWPlR5kJHMXxU9jsFiYSI7zA6IppY14NeyifnDFr71D8foX2z1f0Wr
mPj+KQUQjo2mZDr2L1t9m1bEzEg9Giw4Ojxq8Jfvs1Sy1MyJ4kSyOcjBGda0ldbHMsHh/Z++PKIs
sQS2/r4wldAGqB/0DNabYzfMWkNtYht3q1TXsrCKx2Ieq8fcE90+Nn3vbAQEf8vOZd3+16//vRLq
J6nDR8ih7AGhwRU8Pa2f3wAMdJUrbRWqyfxsyQWQrNUYSXrUSA6baKfHsaZZmbbu6tHLDLIxZjUU
jFxUehRTQf40LbuLNcp3tqu4gsdaQc+qjfe/fqOWfiM/v1HcaJbn41ajvsETv5weQ00GNPDZkZcd
GcmQ3ePDbPQxzF4XOD8Q9fJ2Rg+CHxgK+wgtpn4aZMc2VpXLXdXX3/hZeRGghW+iropvFHamtXJp
o+PsV9tGjq9UMS2sp43+iqrd8G+UK0srfz9/AF8I9EeS4h6Yol+1szoa/MntQnOl+gxvWIv128pH
3BCGuAOUmgJ4YCKZ4cSqGnlD0G6PlIFTEw72mkIYPphA9jfQE/Zt06B7hyU5ghn8Hho/od7ss+8t
0/mvD/ufyp043MJ1NT9LcK1bzi/6lDP7gO9Nd14x1KF+snLfi6qpdj5SKjPs7GmMG9ps87QicVXN
6yH+SEw883/zLv4kyPn6PsNtizeD9PcrcSmA9ENylTC3HamB3iZqyBmpvrCZ3oUDA4skUNUKKxLZ
vTiCD2jP536cJ0zaxrSdisB488vsmBTC/Jvj8y9OS25bYAO5ghSXj/eL3gvSOgTH5C74pzHAt6DE
S7e6T12jPeH7ep9VEex7sANrt2geQgcmJyWlio0/6Rpwxeh1dwXEyZ3hUPM1jjWbUHPO71yqmVds
/98N1qKbycNP9zeH9M/XE48BltsOVk2Mn4SYfrrzMCpMhs7uyEjX1tfZgTVQLv6GWy8hon66KWOA
sJaTP5U9pAynwELQDADkhbr89Ruxf/V4coZJzKemsgGHEW9HtP/xFghR1J3NgSM4eGm8J8r54Mrq
bk7mQ67IHXhJeAC21ALHlGRowdEtbrrsRFN/SpP4Yxj7e27ixqFwZmqDBMHtUM+fPJNDDRVwWQUB
NFq0rGc2Tl/z1oq3XhwYrICxfke5G23ZS0OQYlbn2aV7yLPsnWES9xkO/84FCY6rWpfcGXR0K3VT
aELq/8chcNBn2RYKLhzzl0MwubK2llpRC++xFE+c+oKX5aodYjYRowUlaDDumja/EgFmhmA2DpbI
+AQJSDtoBKBrRpNJarFT3mxuh4nSIJG8D0EEUhBAzNJ+Y0N9tVC/EC/FMzf7TVjhPfWtfGs2wxsi
wK1vp/dL0F/jctunE+YxrL/R2iq47TByuRNRG+4KKhZ/d27/2wHGn8NvFu54hxkwp6CpeBT/MsJY
WlVRXofDEOi9erAdryXcXAaY8iHGjuxF93WA6yOJXfUUq+Tz1CPA4njo14UtmlXnMIU1Ip+pXyOI
0JGN+2ZFvUWSBE+iGN1qXxG/I/MfJNSfKtNZ0UNfbmjpc3csbcUDVb74SQb+DHQ/WSll7tNQQ8da
r/8KtMMkpjZMuzaJjZNfJW9gfIOdmdg+Y95gg9/poYbv7fuDezUUfri1Hayi39mhxEJGoEARzQ7s
N0yYq9DNwSZ3bbTFRVU/Uzc3HCy2rlDb8uTKauZtKwvw0CXfJSClCjdc6l/ZfVdDNlioFESpZX49
SuBC6f+wd2a9kSNnl/4rxtzMFRvBnbyYAZx7ppSpvUqqG0KlksjgFlyDy6+fh+VqT3V9n9v2DPBh
LsYwDLTVpVJSZDDivOc8J7ryAKttbaL4lIGM8a4dB++Lw4B4tItq1wA3OJDhwtqETXhVjmV10zXe
AFctMDbSHPxVXNEuHHrRdNBynB4CGxLCODnp2hyrh8EJb7RqMGbOGCKhZpnXkY1dcaD742SZfbCd
mPoT9A7qY9X0ew6E1WIdcdcD33vL8ZVZfXwYJ2pp9JhfnIqUwExzzDobfOttMl2siopjTuvGztGT
ePj8egFWV/ygrtLjrRg798gGhBL32XMf4iCOUfWiboevy38fcIstH8g+RmLGP+I7H4O2gGvYSbVt
O8s5Nuioq04XNC8K66hU5AKZ4GPXMPHBiiEBkhNpqCrK2WUluJN5nesDYNJiV7si+VR687xFs+42
vqnrzz1+100mMcklLmY9ksbTt6Z2xLOrotvJ7KbTGCzVGFbsyYksySwpHGYTW0nKBultUdlugjP1
ufXw/bZsta91i4xm94s1tmlA4tZDEwPStdUWwkn4bE2Z9dDG6ZuBDwCdjlqdSzt4/tc+WRr2UNfp
0iSbt5sQRG+Ix4CtqjrwHzY1Ok99gzeEsDyAfmfcWr0e93kfFGuIO8OmKHMm50Xd2Jsk8O2NXdeY
WmSUb3K/lte59jjQOYPp1JuAN+eeLhdCnWEug4RVspc+G65qvKXnyjs1lLFfFxR4IQdEBN6JZgGL
Xrbrfd+G+7xluzCJSj2kdlpvheuWRya09HZY+gZrneuBOIbdwQ/WUvxmN5b3Ys61PjaVSQm6qOPn
sLB3HSh9DE0Lcxmr0I1BKpF936WvMnmZsfsrKft7Xnj2cWS4h5etJKsfeSzxOaAeRhKh+Ujlln8H
UDVpd2M7z1ee42bPcpQfggEcjAKogHieaci8qAFPA3hrLZ+zUoCYJsmEZD565YOrG7nvbcF8tR9Z
saI++dZbjfU5HSHsYSYzD0YV2CfH8PLbDHfayaj6T7qNSNYgidwF2j55BSZXW4KgqWmrGFazSKMz
Idpx61eTv87Dbr5O1BydRWXobdPPC6xRGeDtnd55tn1FUYjVueWr0+UckEL2rEB4ckAROBOLxFy0
c1pcdHGUTdLTLLS4/2wxco9VBta4K69Sk1h5WkVfLBjKAGNAZHhkB75AhguRYDJuuA7LfrIxeOlB
ZPQT9C1uyEeh0/KDy8H3QkycjZV2wapBrLG5dIO6oQdoZDzAojqORSRx70bZqZXkNQLZRfdxH5V7
5hFUmVg0oyyNNHQrWJa+TsY5w+45u+XGgz3P5bZj0o9jY8CtqQoBubHUiK+1xXa31rRKbcu05h0Q
0Yr4LWBcfJUplvEiToO7YYrVgyUZGaQT29JhxlvkYZpbUW4HSxzOzAgBIeL/dC11Uzmze0h6mPYU
PLLwoItv2BDHR+3G8bmtG7WxLCAvvQHHBnSQy9QDtjgNW+1+6gaivLH7BNYrrFd+znqRUee4yhmt
7rI0faomlrUqcso3mfoPZexW5IXBXmFtfKkHmrQywzOPbq2KXRDAAFu3JDz3dirnJXk5bzNSBYg+
jjAfeXdYSzt2fyiDihODb2VwT+zi3Hs4aNdpFASIwVPcbIkOGU8sJYTQelM8tfTTP2Van5somt6s
kYap1oKDpIbKP3Xc/bfu7I4WIUxBxUU7dgdP9a+GK+fHjD2ftypgYSH34CaCKV7PwJQn1eRXkObJ
jxmlPxKXNgr13HkKR/Bs1wQQEB31RZlIsqshNuWZ6gUwy2ZOGxn+SxJ7StnBoQb7uR8E9WFry4m7
e7AKVMC4EUnyYRhvW6/HU+o5C2tKll9TYuD3jR/nMBo0VLcViVcan6DDLO5l2xFfiqwhKl/lUr5l
icB8NafGIyVNbGdt9L7tCErGw3MV+R+O3Y23oRY3po6nzxFPPkccK4pugszPkgOyfvtQmDUnf3vi
jRriI+7K8kWMRksesbJoFMB/CRLCvVVVfQuT08cs1goonb6Q3s4dDNhxvTKzfcyvjvXLGV+y1h2u
WAqfZexbh9Z2eg6D87t0XNKu2VhfM3jnaebQ8JHqnASujA7kl2cSo411dtqq/jYzql4b+Syext73
2QXZxgtDU7vaBJXB/aswjjD+IwExxHLemqaIqOwrvgKRYZMsJ/U1cheVVpXjFuoKHWRR4j8DfC2P
CWeZz9hzl2L3YOPUrXWnElohwhb0o58ciijWW88kgPrne2Dz1yMeB2Ky30uuzOEHc6zFwPCTEgIl
OyitGGoASWp3V3XYEgVHOWUz5BEY9gpfj9vGxBKYSG+JRzvdmYnaeDVZo3+ymKyfex6+8ZC1sP3/
/If79YhiLaE2GiPNJYjmOL8e3U1WMtkNPIQwP6jH4rh88uxQXlQEnBNapLHOAn7ReZZY8d+Ovv9l
2cblL3pTmMglZm64FD/+4qWB/Q//AAEQ69Zd/95M9+9tn3e/IyyWf/Nf/eJf/iUt00YuRL35x0rm
o2rfXsvXn2EeP/7MDx3Tgr9B+XHIgcn0ETT5bn/TMcPfcIotTfCuzbQGgxBy3u8OMOc3x8cwsnzV
Bibi8aXfU4vWb8QMaZVHnPmRgvz90/9QEP8M6GEtkuHPQo+gxRdJj9sExcK0w1+ONApuEXwtm+Hw
QNt55mWkHwQQPb+tHsa2eFchvkvG7OnKgcq7BluerYHjkveNn2rOYwr4z1obQXCG8Ux5i/SYD3H4
jfIRF/VUKDggBcO9sGk3tmRTnNl9u5m85K4ww4efLvyPD/ezE+rXO5/PEmJNFqgb8GUx1f3xqezZ
Ejhmb80U8nE8TRccFUG3ZcLJauVpO11juE2vAqDx/+SZsxZB7w+XEa0HyQmPF0aO/6j5JFGvzRwQ
HwNr4EH2CzkCuc86lADS2cYqncgaJsNw9GtLHsJypAwwQhZrak4xZPbtNe444zD5Fjs1CSXD9rHf
hrEDRU8FexM9cR229jK3AJf0Hf9eLf3wf379KED/jx8jsJBXBR7DEA3/FwEN00XAEQ3pCr/OQ9Q4
wTb3xlPbTm+seKs6K2vEtPFTmNDq4gaPBqQmptr5Bdv/PopFw4BY0c1pPlFiR4tILuB9yLDYpwOS
11ClcFMyOkQ1Xa5bskMNPGqpt9HkSPZ6WsAfFBN5iiShAKj3DkGEWcXJTHKJEyG8VKJtAELOj2Nn
MgynfWlju/VHkdL6WeYkXMoi5BXmojcsp7XTzAwCsJa777Lgw6Peglh/tCbHBiNVzfia4tbZ05WM
AzhgwipT+DJM3T3OWkZLp4OOTkZg81O3o3WrFcZbRDzOdQ51bq1LXGn0rhspvuSefcshXazcroLy
ULPxB3uZE1lfDzVydef5Lx5QBwINZXvKbINysKqW51JmYj/rAc9DYFImSQsIESjPvRJ+cj1OGbV2
ZhzduiIrQePxYpZFOu+KZJaMlTkTBIE5EyYj8m9LLDm6a8Q+l7W3L1jiD9QH3xokKvdq1O8CZwuv
J2ax5FDwnJWPPBlX/LJpLzYwRDLx7FdIWIwG4XCtHceYOOdGZ+gf3pbNb3c7V8QwFAida7smihaY
9pnYAD00dbk4EDA4Ngl2LNKZj4TxdnVjfIVWlTCwzw5uj9PcSHkcaM6Jdn9+235vl/7l4QuhJDGG
IeeNavOLrDkVghyQajnH6mgElQI8oaseKqXvcjLVS8PHziUqgc0ArCc8y49BBlyImoA2lYvkZ/3y
apjdF2G7B2OGexENJ8fnDWo1xg4V5FJQBpNSisaGEsvC7I+Q3+w79j87FFP9Tz4Og6hf1xLTtsWy
rfCwzAbLeOvnzQWm36koXNR9WmnxRiAnrGo791cA6+6bgRl2NfsENZ5T7FTOODrwwIb06ARq2/bE
F2MDPpDPxHjBA146vyPX4vUnLcPHvB6QnkKoZw74Y7C8G+K9B0YQd6GuD11Nrccgw3sz848cASJi
fybAkLld+U35gW0DXp4QX3XZH6JYghAtxmI9DNHN7KqOs3PQ/BMpnULt/+RauGz5BGo6ytuvwi9w
qDKmuFQQp1XvZZDPO1KWKwkcY9u6sDvn7ksbZY+p8AD6L1FW32IMkSYGG0YKpoS+MJy+H/zwzrKj
JxHn4a4tCu5ggGqFX+hd4HU3mSyMfehz7wP7t2Dp0KFW59NLS89PsBq6TkwHLxfNzm2AbrjLp/ZG
uz4Gnd28+U77HphoB6L1IE4w+mEmyOrRFlb9kOZjBHeCxqw1jTL2pvQIGmBHpmsAeZ4lFJKL6BV2
kKLUbx67BKhFAR21KZt7P3Cwb6K3Xhi2YnNqUIio49nPY/fBo0StKF68Nu0/Ab9Ra5t8tB/10TZM
MPjkaWatK1KTkIE5vGVdfBM2ILRY+McbdPN7mFw+NU+5Ok5yuMRWcAcB9Vb75jtjPn0hXecdLeIu
x7jl3W8N0aXpCn1FxBMHNbGfbRk77ONjDCeOZtmcFC9VR07M6qtR4KQb3zLHohqgrPS1Kmx7bZM8
31Vxey2H/J4PNF5H5gA/eaHdhT2pf8IghA7HUh5lmOqXSer4KCiOu/NbL7pyh8s0pcHKsGxdr0Br
H3M8MsS4XODGZXUvO9SV1ULP0o2a5iXiSW/0ILKzkfcMKir4727VNO+RcO5Erp5wKr1MWkDj5sPH
3E1rd5ivwBmzRxmLXZ6V2aEchtcsK/bE1B4r9zuBJoIyYqbWSmhzW4bttKlxGxLXz0AE1OMdWlJ3
bJtWv8z4EgmQZObJoxZsRV2Ye2FmEh2nDCdczU+1GnpzvNKC7GYUVeLGZm57jmNBTA1u6dah2Xgl
TPVSDEGfbDB6QU+qhd4r0l2mDHALunB3Sp5nz4g9kK3dl8SxvtRZl5+mIP3WU+K4EgneT+zEKREh
dZnayTrmmLs1efkWYIAuQONXxQHz8w4SWQ0nwi0PifDeuIl9/EcQUtccKcgF0A+8pQMhBNcYvdLK
1BzqkCChM7offaIfHPylV5xCw607Z/6NYj785NeDvgissiDPg+wEOfmGoge8mPZiLlKspoNqrItK
EaeKOaaA3QXiCrol2bc9gM2es9tl0DUhUALV8GUWxrMDJGpNy5Z3B+0H3/biQW3Jz2dL6l4YEJpn
QJOonzhSMN9hF6rmJz2NdBBTHbE2i+56qIEdj7E/rK0uu+3d1MfwB/zeKxkZu72A24Xhb68z82wZ
rYmS23wxBhZXu7P4/OO0K3sLQJZNqtzvPNS5sqJELlUPRl5iMKoCMNem3qogj+4cG/2kz6R6jRY1
SJbsHGI9oihY5o12IbnVtCIiFAfetRdPYP+94tGeyDdVzogDm0TravLHklppzHQRATCPUlxzth4S
v3n1veRkDsgYkREHN3HKBiiPBwNieiZ21sSFntX8ajlzsyszLAHcUPaWFL5IVhZFA6tRl8ykIutI
SpCMVNz5TLG+OV04AJTlAH/x2rC5g5hq3VJ4B1dhAVlVDpXoQQ9+2wjThxmj85GpS7Glc/rZ6Dzm
HaGMT1j7Gy43DmOCziCC7Ng/Tx0HAO5Xx7qaWhSDWvjeAV58tq5hPfBLDGnUwgu3jZpoPfjZg+th
kR+K3Vg5kJVF+cLM/l7YvX1RXWG0K3tEPsTfhQkOLOFmWJQfZ+LeQYzrd4OGDhz04mBCDt07Icuq
7Q/pF8zYxdEdC/anykiv44l630YPITpgNsh1ytq7tuNZXgUqeyT9ysg0zmgNpN+zK4Ns59bOF8Ny
ro1e690cjnjh0rzTJ3+Un4kbCvjSlHxTyqY2prJA32OXPksJjAq4w3qoGkaZox0RSW8Yn0Fowi/B
NrMvuyNVNQGjnXZXlNYHGvFH4rfxrZ9ZDlV9sW62mKmgpVZ0LnoUfeP90/ZNa4KKInFXY4ydrPm9
kSDyAGLkm87suusQmf9V14uZe9Qr3cP3GI3wCpelBda3Ry2H4WBQtXCGAb/k4IEdk98/mi1Rw2gK
3pLBDfdJN5/aFFXKbNLpMTPCTYDhb9uxq3QbX1/bWfulKD5hMSfcxv5v3TGOWVdd8WIsadFozm4V
V5d4qiRgRL+MmewGu5t3fY8UBRiPqbJctto1kDD81rGxrpdgq5PSz8tTTIWGQ+RynxtwOLygmSiU
acqNI326etRwiFlTb/MMaoRCdxPOnDAUtr8IYVncHJU6sQaRy0sC4zmB/Lzx7Sa6km1x1VAPQyLb
DdZ5NgHGmLj6bpu+SMEilxVWcWp1Q6jUium15d6vDxxZnmDT7KtouC2F4JLxlt+7VhW/li3zAcHQ
v4imfq/NlEXOoFCN6vQYHzU4lFokoE/wg2+c/jimsr0GeBueYRQ4QAmG+dTVzZekpxmRMCjA/SSE
mCnt5NH2hs/0s2EiYfRSkYX29WyeaOaGXFGpJ/YEJHg90FpJH6h1sGx5E/eVrRqoWHrNNI12Hf2F
9dTeU5XdvTRLb7BrxktVI52Y/YSPY6occfR9Oo3r/HNUaepuZys416myN/hT7+FqZjg3DbxPHcSF
R5O6cL65ntc8PgHpXdDRKxzkwxbmijoEHo9iVdJWnA8ctvrUXkXcOZ8KB/neyPUltoHfTF552yKH
fCLD3LODYL4W5zmk26F44mZsPgMmaHG7RPmVN02CME8WlVfZ6Dovilt4bqERUvrXrz1qEg/cL90K
s2uybjkDHVqDakfhqzdvbvmLJWZ+ghLCQr1r5r1JEuHBaywy91THiUPLnnKTp+H75Aj9OKf+FeR1
YKHY8HfgjapLMOfPEznh+4hnI19E4TQi1a0WZs5Mu55jZddmyANOfG+4MfEZ7+Yyv8fF759yzYrV
mI1cjyEvV/jzxcWd2RVSlFAZ68aZ3qLa4jYZQeKVYO8wSI7bPukhefaGeYlLA+DOqKv0wBGiJNXs
si1uuq8p78TP2Vi6y9mLEsS6IhA2Sy9/l9q6GWgAwHRjTPeYLj0InvWuU4LIq2Y91Hl3R4yi3Xkj
pTIQ+65N5pMnNIorXeIGjpIhf1wKFiqOTxQ8JeGqmjnJRdqrIP5orDXCBY+RyXwL4dln7YfSFBQe
JHeZp+uidZN7ZyTeMfYCj25CkqCM8Tj3sWkcheW5h7BhVeJ1TLlOJIZ9s9C93aTL6fuaTjRigL1D
RrhKmQteNT6P3gh1EhcwMIhi5BBHhqReLA+1wsdiy5MYnWsqV7hlrCYLLrb+GnPFiob9NHAoeAYC
Z68a8g9Ji+HWpAUXlKRhmDekq8We+c/0YXFEvjaUVd5hymc/ELWdAYaPxZTT1HhxorpgrqhLZqYZ
nYktDSLNXWtqasOiqClh9c3lCk+EDZ/SXJCfcUmDiD8GDBkiw9vKEN9g72JVpvFL7i1rcu7swekh
YDrxdY+awSW04UlPUbDh0+6Y4rHr41l9qrDHfS0T/YHgaJ2W77vyRvktL/F941oAqOQOCWOpeNzh
wFWnhnqrQ1m7kgYKl4vqdkOJO8TPrlgr8X0rqpHGVaHj5kFgTnioE9uhMBjOkAzzaY9ggymb9rJN
5s+bhN6RkwSw5fX6tgRxggGbouhkMHeFQbNOYdSf3Ln7pPrmyQwozwB2wXEpjn2afOqvbZUWp6q1
NhJP3poSpwCiJ5BBQft3WZGnEhGGOSuMXiMP9UKmbH2MrrgrKO3mBV2Ut7xsqxdTWyywcWlxZJOi
ouIc7ugqxOjMrkab+rz4wG5FlVdbFhMqxGM/23CcJphF/oHzoX8fT3R3Njb7Wj+fHkOCeqSXvP5T
OcsDlzrcBczl1/ARLnbOuHCa83fkkeyzNtkJccUCSsGYqaRlfBtLK9s0NDEB5qrx6NeO3xGt6QQd
KY6cb6LJUs/SlNShZVl3aJvwcdQjSRoy5rt0aCHAE+0+BAPUI2hf1c5LxRvakMYXoUDAm1SQNnZy
r7A1VPGs130YP49h/1H3ycmR5dGycrjlnAxAET2oipYkn5+dAag8cyT7GOLkvuviezAeAFagGhr1
KZ+tr4yefK76IuZ4kqpm3h6wKYIVoIaMcmTgzgAhc7JIosfbaTYO7p7KYfG1GYNjb10ZHo/YjBOX
6xRtgEs8xcAW0Jk4wo72OYpCeqOVYoeUJ+c8tD7pKIYEjf/Cxm3CjXufm5xx4nq4CWkn5kmhrt7o
OOE01UaXX1szRXJ2KspDDOgfYUzlUippp44/0OA2esidPanA8p/IDovw/ouaC8KPGWUAsQCR1PvF
bgYPtwpi5qzwf6Zrq5Vbs0dHohfOwlavQEX4cl9I55uM8Ixr+MDSzCoKSCpn1QhMJZFt39HZ9ECN
2NfvWtd/2YTl5wHL/9y/q8tr8d5+n7P8fe7yt0nL3//x/5UxDBOUn2TBZdDzY4CzfIT/8d8em2Wc
Uyrjr3mn/vLXbzJ+/+NI5vuf//tIxgmYDyzmXA+nKHOEH85y8ZvNRIbhNP+Lls8Xfh/I+L8tzkNm
1Ni9iZQvP8zvAxmXuk7bxS7roT+6gCj/HWO569h/vPkE405aM13Lx2EdeuI7ZvKn2SJ0sdKuzcpj
mx5cm00Z7CMOyuvESJIrmyazxHcpy4Kk9TjV9FmXeCOBKmefMQYqF8vVFFafqR8j6VDSk1gVaXGZ
POpkwla598wkYbGDY7tvSoqqgsw9kOJGkmqDT2qipIzpK33qca5vZpVNdzMH+LtQNm8g9syDVnRU
5I1J7Tl7MEBhxDPopYRkIQQlHd/oGJEHNag7DGxyldfwYGLpukeVo4RbdPyBgCsOVTDflcmloENv
N7n2YZgZLJtqawyht8Uf8SWl62/lSr2z0Zi29SDtY5LhnaId7xMsFQ4Eako2eD3dbeSk5tqrsZIJ
32SjlMybLq/POE3I9rviVo4G0C7PLtbTbL/lRqjOAIsJQGLs6EwYBzYmtn0RBcnOobLhq2zdt0pa
GLgkdSlRlhJjMQFm1ej4+Ae0BaeRijHBhk7aCMK6mZ744behNqY3usPwnEV+lt+Yc+kSEYZN71FV
iEafRJfaCnKGAn1JoA8jzEgrmxmqm67P9sZyMh+HrH2uJsMjtI7UNjhhtqLPTW1r8DRXjV2ra9BZ
9ioexuxqcA3/DLR6XYyRidvR9ncOJTkXoqrFiTarR51llzoV+iqavJpGRBu7MVvsl2lhX2GWAi9Z
ugnYykCke9i/JoYM3pSuQGFJ05pdmMN5kQy9WjE28I5m7D9Is7IvcU5+tSvM/BRiE14V8ySeMBGA
pQGju6dftbgrKTyL8StB1SZbaADG4P/PoYfn2BhmBeuEW38n0hqxoa8S8yy6Znqgy289eMBdupGT
UtxG3sdQdfM2ziiiTBOE525EOfG9AR+aC7K8w3EWXZmekZ65VrwxpAowOGAThrOJbcES1Rm/6JNh
ksPqqRPdMW8BUB9k1byKTRWeio69yDox7XKDxw5yZwpOs02IrJnD58roIJlOs/Zem05zD/pxcbD6
lCgj+UjuCWGJk7YtJit+O6zc2Szo9URR9cxK7qKMQGwJTG1Nuxe/aa8DMdk03XXmh29WXaidCpV5
5SmkxFje9EmzjQfyTolGztZANBblhCqFHPpOlM/6pCcOH1GisYt6CEoZRQvwDelCSsb8tqBdC+Xf
U18w8Ujya/2wkxXsGS8HV4k3cdpkLcntLv2W9CllNgXTxz4zPXaT2VXWqvna6WbOZiYYWayIDHjB
mh2506B06nR6jsqAqVzRE1ZvWtob82Gk6JJldOXz5j7VsPqOGdsmNthBc9POdSs3RcLYM7JcWuFq
30H0VWOz7ceGqJnrLwXtRO5jL4sQtSBt7goqgc9McOaPnkflsYWAllIfXHCelcn4UsLu4kAXqm3U
Mzvjl1Rxio3GNcWb8UaMun0Zk848jH1vIeSNxqkiW7dVdHHcoRCntMpBwzsZGIsQk6rotrLqJ+HW
VA3EhoMhLO49bmRZDas8z78jF6aP2tf1N2r/xE03+nm9Em4afRVeVN26WdiZ12HHt0cJQ7VFpQrH
E2azsV1VZIYZHPTeOp6N5KY24/EjrCXtqkqxtVKTIT+7QTWvee5T8IVDOR4Jk4vbFMHj0ptuS8G8
DwQAC1XCODKyPfZmXkSqTtK5Oq2KvGkPoACDz0kcMa6tGCsnslbbKhMIy9qf5H3S1vlJ6AhtyhYy
uqGCwV8HSTiRVZqR9/mV1otVLzuYVkKsNW2NSzEnkImiqvH3vcbeje6R3BSG2e4ja/C/ssekytEv
xYmVy18ndYrnxza2TdtRcxCDdFFNcA37IXr3RlRaa0zHapVPnJKGlJgX6n3cnaySHF6iwuw1qpiP
BCpHWe0ZezvbcviCA8xaobBDzAwsLfZukzFIyeRmsNJo31Y00bdGgcs4iJR5FJj1GJTbnOaHkFz/
FMf6DQDNtLfb1HyOMhbQdRABAQnDEu6eE1vlVemMuK6wlSYHckDOc9t7esvK61NFFiW013U+xFQW
QBBwU/tCP5/5yXcBtrsl/BElo5VaihCd752IWUc9YroUJZo0JtZLdaJoKFFkbWFRgHK7bkOsB30G
nrYU1C467nTv4+yfDYEokt07uK/eXZoaA141vBEpb5StDq76qScxnKV3BEPPKU2PTsY8azKIvWqs
lSt0uwnDQWki0NvsOoulMNJdqiOTpm/uQF6ZDJcolhwxJ33BixbsWhAjRDUpoBQjyCkZGO4xZ15z
TcEfo5elshLSRH7LVX01TOosawgeDyJI83u/WdKTGrPcDpByu6PtI93w6Xij+RdSJeBYKnpqgYd2
zKI4ZtYsAdcNvZr0sqj1YFfJjnC8vipp33S+13BGqcFZBJCYhAWwrKm7bKntlPR3DtQUrc2l0jOq
aygMbegcir4+A86+Znc+rmoQAydlTYguDfWgmUVE3nGHaMu4v8ZDCmDWYlZ919IsqmmnuYa8hWZG
62iRZV8iWkjNLvky00rqMAc9mFPSfHL60LpzJu++CD31loiOOlOno/yui3P8WnqHrMw5y6D+lH7C
4mGmd+YE+ARU9wyyt10KU22aUwmPtDuLVruNDl/xJgDDXGpWC5fC1TIOnt0GNSLrxWu+lLJy5skL
pu74cHGLzdGDYfAKTYlcH93UEDeFb7cHFP1gl5CvPVce75o5CvZ5E9IKmlsMQCd554gGFZY/+rmd
rqNRWq8TJIrNDE5m7eQjXoguuBdmekstobVFx8KV+/+PJv9K2hXz+1K39I8dYp9e8/z9L9/++1+B
iP/BJ/bjT/7tUOKDA/O9xcCE3YvsoI8t4G+nEg/kFwAxPGRL2gZP30/HEve3EJXL46v4nhwv4Ev/
+1jiENOxyXstOZ1/q/bJCn+Zw5P25K/wOZngeyT+9OscnsJNPc74sGn87vMNHC9kr3jAIoIhZM22
6xZzFP5otwv2SYJjbLT828wZHmcVeLi/E3ZrC82RyMw34LTtvujsz3pmBZmqSm848oSnRAKnNvyq
3mCPzzaK6p6V7DrjPoZotI39Kt5Nlfdl7nyaWyVIYYrTi/PUtBQnlWG+Bu4Q7vIwxk4b1NDbHaoc
muw+LttmI8kxsOuudiAbeazs7IbOZCi3RcmGJLLby8JiHgb/yQum7iUp269BzEauSw13T/lbeWJh
6lYePurbuODMVCXAipj+n0VGk14X81yaAdNovNRPzQx4o5DGZwhuwzZ0yCoNXrVOS7a3ZZLHO9RH
a0vJojiKIaLTPndO/oLktGb9wM8QP5FaMS/AnKmOdPt6neO7sHp3AkTrPEU92+om9sNDsERLrQC/
u4GagpGhhSSfD2Lb8soWsEIT2zg2gOnFAhC1ejaIE0zRysnSW1Zx6qgtiKRujBuPJL5HyG+d8X1X
EtfLmirbr1DpD4Jq9s3gG/ba6aljUci1/BmOYJDRix0JBxsSdUB2iRFj0JqfjIWDao7dc93pS+0N
/lvEpJQfv3/g/YPNrfPep4KXr4VraKe1EsjFgY0WnJgnBR1u77RVeFJGq9dRyGcb8iik/DwrKa4n
wmQl2AyUN73ijKd1tpknak6huY4L11WXS21AVbkwZBnnBzXVfhifN7yTDnMTE/Z3ixeO3nCPKj8B
gBkTg0R4X8UjhPk5wVM2xeBTzYHKaK9gkBz5YYGfa062dBMk53BAQQ4pG2CENXrr3OQKBYFlfoIR
KraETBCJEkQqEBTdRnqB3vSkOtapnVM735XunuWaLe1MpBZKOkoyU8J1uoAjgjzwgRPHLXFZALOR
yafhRRTONmU3rSNum8qE22l0KAHeSBd6yIYTaui7brBFt6L8VHal+RqHCcYrdSS1ueoZSV1Vo1/f
qcCcKG9oqvVscAfX1uTfUOF4hmHTElyiBWCgGnE7OZoT20BaaUreUy7aSue2uaEnhR2jBXIaBg22
fz7r8DhM7MMDm8GFbuFr1mkcHMJJIEeYkkNdBNs4yB16ICoGxXA8aYJhhtXMDa8sx8weLDD123BI
Wl5OXs5rKu92kvfbLiU6ezW7LAplw8F0IB+xq9J+PmZzKqBQpNMeaV6eZJuAeeIZHhhFbzS+vpue
KdrWNJjd1cVAlRRXZmX0fYXAqIx5R5yz3TVN65+neaHSTB58KLtXLhUxU3HNHN1b2d5IuLwphs+U
IGWbone3YW3WqJP2xGjBXDydZnzrD+qCgkjoJhD+fYeLjuc5LY8x20Ii393wjE+zO3aYKWlFL8xd
C+9ty2RsQrgJ8s04GsmR6BG/yznpN3mJsDjI+swQgJSN6/KkcgJcWRiQLhYb5R1dsu7m339dn+Vb
Q8rko/tVAfyDTPioCv77p//KP/xG/xeO7p/M39tf/d5/tzgvOiCte2X3qP7P/qXfvdP/+Tf6g0f8
TTF+XxzntAmWP4uL+H1/ef9//5G++9P/7DvkrwxZ+2+ol44NJhRUpQhAXSz/4eWfqzL+8WXT+s0k
+vy/mDuXnshhGI5/lRV3or7bOYDEon1Ji7TaZbmXmQoqTWfQDBzg0+8vj5aknQG6uSQHJGhxa9d2
HMf5G/Ai+YPBZeINS0LHZPA2e9Pi+Skdh4F61bUbZsvHXbt8dEQQEQV9TAgjGpYQMoRAaXsmK5DV
cIUQi4hD9WSy9IMC4j5fjAPAIwpwnHeq+oEt4HgyNexyoFG2AqSiyjNaH4EmEaYCDOgtThw8Vwxp
KYAYKQv6bLr8ZyJmm7dMSZaHpfgyvvbV+whkGpBNcgJ1NWDS/vaFiACYoeuqflBAeh9X4Ov6cs9R
F2oV2EIBW0ENh/uKhreVBDzWuz8BMc8ukK/HA80ZxiVetERbYUy+fMpikIM+rw4xLO0nTesrgywS
VQFUbiTr3G21zwSl7wpqITSbj6tE7tp5eboMECssuihjOtBN1Z4Zn0NfFfgxwXk8g2/ux30E95h9
wXENNUbTnWzotyBlwDHG/nJYih+DseLt9wuiupRRmTkfU7INICXeASmdyTA4A1iw0+1rAGybc1QV
pDgT0pBysrgH574gZUTDRu0ZjZ8JyP8n5Dp0HM5q6a7ZDiuIadx/POxLRZrlVA3I4E4NRwi0e48l
0E6V0PLdXA7LDrIDre7nBn24QvwAfe4TzvnIMVr8sCygHCItSr3KCkkFDvQ0nc19TgzANEfdh/7E
rhcgLcxyKGGJqWVj7C4gIcjIf7HwdoYRUW7OfNdPh+6MQKCUUovFhGDEEFw4eOig+GxdSAUNQXJ6
VRyMheNYcK4Z7EUWC2G6A+aySZnWbCHQsTejahwoH9cZxiKpQNPjsHxo8yEwCxICwi8kSgSFhgUZ
DnciJBLkSCuRYh4c24d2vmZ/7VyUoLiyuE+1ZbsfvRRSo8ACVukv7ghOCPQaSL3XwMRCbAqXnPXS
du06P+y+ymiZExEqqDEj/feBiWJIpl7et+uVSqO2zd5C13j3hj7LOCVgsoc/VmcnMkvq3Hj9/NBo
0s2wz3ruhEoqw2ld7DOe6jnm3w2D00c7z+q56v/4vW129W55DwyvhBIxr6lLSS9uAal6ae30pkrw
vb7I2Ynzmpblv0X3c70Hb2BJxtomrRNIvrQv63V9u3MbUekEhT/l7qHejCirZb8v5S+dhIA+/b3t
6jsXQAUfKLPJvg/4CgDzuj29aTbNS1t/+iZ/c2RvVnG+z/lJHv+p699X6brOEHgTbu+eRh/VpNy8
KW+723q3enZeWq/qfElfSbtq9jZls1TypfyrbVbdduNsPCQ6BPclffEw1o2+jdvgmv7P6K+fJDyQ
I+ceHsiX8scq3j2f8rcbuxUT7PhKXFrl49bWEjOT+hK+ouJy39iEzSLVl/C7dTyeolaY+I6mDJsq
vq/+B1tvR058WLe9TfzQ/DpsPU5n3X5L8dC/uSGFvGO5burd+T8AAAD//w==</cx:binary>
              </cx:geoCache>
            </cx:geography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_xlchart.v5.4</cx:f>
        <cx:nf>_xlchart.v5.3</cx:nf>
      </cx:strDim>
      <cx:numDim type="colorVal">
        <cx:f>_xlchart.v5.5</cx:f>
      </cx:numDim>
    </cx:data>
  </cx:chartData>
  <cx:chart>
    <cx:plotArea>
      <cx:plotAreaRegion>
        <cx:series layoutId="regionMap" uniqueId="{85899997-14FB-41C2-B2FB-F467CC6B38AD}">
          <cx:dataLabels/>
          <cx:dataId val="0"/>
          <cx:layoutPr>
            <cx:geography cultureLanguage="it-IT" cultureRegion="IT" attribution="Con tecnologia Bing">
              <cx:geoCache provider="{E9337A44-BEBE-4D9F-B70C-5C5E7DAFC167}">
                <cx:binary>7Hzrcp24tu6rpPJn/zm4JXRBrFq9qiyYN99jOxfnD+XYDkggBAgQ8AbnHc7b7Bc7YyZxOvZO996d
Sp1aqTqzU+maMAVCn8YY3zfGIP+8m/5xVz3cdi8mU9XuH3fT7y+Lvm/+8dtv7q54MLfuwKi7zjr7
sT+4s+Y3+/Gjunv47b679arOfwsRpr/dFbdd/zC9/Nc/4Wr5gz2xd7e9svWr4aGbLx/cUPXuL859
99SL23uj6lS5vlN3Pf795fX5VXJ4dvjyxUPdq36+npuH318++dHLF789v9R/ue2LCmbWD/cwlpID
ymLGBcLx58/LF5Wt8y+nMT7AhIkYxezr6c+3Prs1MPzaurvb+vav5vNpNrf3992Dc/A8n/7/zcAn
k/98/ODlizs71P1+2XJYwd9f7vrbSsFdlLPJ5zOJ3c9+d/3pcX97uuL/+uezA7AAz458A8rz1frv
Tv0XTA7l5ev378//ag3+JibhQRhGNCah+Lzo4ikm5EAwGsdEhOjTBz/e+jMmhx+6YVns48Hv7ZHv
Y/J14DNM4PgvBsmb1dnq+mciwg44IzhiBNZ9/3mGCD4QlAmKKPsuIm8e6of+BwB5HPcMDzj8i+GR
HJ6Alex+ot8i8QHiERdRHH9ecvLURvgBoRFniIWfAYsfzeGzjSS31e2Hbu9S/tyRft9I/hj5DBU4
8YuhIg+vdie75PD6J+JC0QGYyD6i0D/BBQlMiUD8cek/AyJvnaoURMwfgOTbsc9AgVO/GCjJ4enF
4dnPNBWARHDEBKL0qY1Q8FoULITgp1gkt6a5rX/MOB5HPsNhf8lfDIjT85Pd1epxZb4XRf9mVMcH
XNAQ/uCvQeJbpkUPwGpCwiOILd9SrFNbKffweOx78/i+o3oc9wwJOPyLAbE6BS91GFyenx5ufir1
hRUPiSA0/CNGfAsIPkAUI0ai6HHxP7uqlQFPdfvi0prb/Eeo7/PxzwBamQO49C+G0clu8/qnxndK
DyghEOLJd3WJOIipIAii/1NsTlQ+/FBY/zrwGRpw/BeDYn25e32yC/YU+P3u8MVm/+1nBnh+gDmB
j/giTsA6vrUaAlYjmOCCPUVm3amhUsGe0i5gPZv9tx+I9X9ymWeorbuDNwebXwy4k8P3u5+pWfBB
DDSLRxh9pcDfAhUeRBz4s8DAnL+NNye3i/oBrfJl2DMg4OivhsL5qTy8TH+qyYB6DMGVIfJFsIdP
TCYGIGLMefxFPKJn8ebEmg+33f2PWMs3Q58DAxf9xZA5PbxMtj+TkBHQiAwRtk+mfPo8gQWTA0xD
yMGE3099nd52kBt8tJ2/wcu+jHsGyP5yvxggF7vV6fnZ9c+EhIGqB0WCMP+MyNPgEh3EwNVCjMVn
Bo2eua4L9WBs3f8AKH+MfAbL/sSvBsvrzc+N+AgCCZAxUC+fQXmW/OIHHMc0xgzY2P7zTL9cDPkP
RfrHcc8Bgcv9mwPyJ8nrbzNNT37y91P2LGSMIUg4fvqAfH8a2DHfH380kmfq/jGX/ufT+b6efBz3
ZOr/5qn5K4jkq58rGtEBEgxY0yOpemoMkJUkBGOwhc/QoGf65AoC+cMPqcY/Rj4ziP2Jf3ODeDJj
qGJd7ZK9pP+r2Pn3ciskOmAignQwY09tgR5gxnBEngWKK3W31/B/NYHvG8HXgU8eCZ5I/WrB+/py
dXa9OzsPDk+uz18cprvN6rer//w/6fXu8vzkrxbm7yFD+QGlmEYiepagxwehwCIm++Pfyo/rbv+t
tsFh1dsXh/cq/4Fw/t2LPIPsujs4hP9+rVrjm8OTk9WL9D8Oz6+uD3/bf/vP//34/efysIggCDKY
fPZjT8GLDojgcQR/ffFyzzB8c1tVDy/u/+PQuh/J5z8b/gy3Nwf3vxxsr09/bvWLhgcxhxILRk+l
JA6h+oJA9LNniLw2P1btehz3DIP94f/XlvPnFfyv/Q0plI9Wnxojvini//XZT24eujWeDf3ikr6n
6r6c2t3//hIS9t9wt/0lnriyr/X0z/7t64iHW9f//hLTg0jwKIwFDnkY7lW/f/h0AlJoOMY4hsOQ
FCAYMK5t1xfQrREeQNYN7QMa2XPyCO7v7PDpFJQXohiuBqQQsjoxFNgen+3CVnNu668L8eX7i3ow
F1bVvfv9JYiuly+az7/bzzMKgUPGkJWImSAhYSiCel1zd3sJ7S7wc/y/fCaEDaKeyqyn7a7k9nLR
0THtzS5venohFh2vlXFk44PGpzbqpl3U11SOtswqaYjG13MwtDLnaJFtnfdbgpdhM+Q8T7B2eAP0
dti0phdJNboPBTGltJw7OS8kXwtt6zTTtlsJ3NFVGet240UeS8G6Nh28vXE2ihOxZFiKakKrKPSp
N+UpzCuZ4wBtKAmyNBf8LBumnV5g6NDpe6V8c1bhfLPUTu1c04j1EpnlqO9clHAbXmLe1ZsoZ2gX
NcSkQeS6zVLGdUIzr9PAvjIL3oVL45Mpn5akWngkVRn0iVr2fzX9qWlj2VGekkYlQcRSQt+2ri43
gemO656tSTaux4ZdZlnjZQ9LmAwMX2ATyHDKw1S3rpMNdeMm6It+FTYBTgWqrotGoN0k6AMizRpN
xUaX0+tJjDYJgzGXS2PqJDdZno4Wve/HpZBe541k4XAVcxckPW7zVW7GVz3pRMJsVlwgx3zKMj4k
oZlfeVzbdTEt80o0qEwyMbNTOxbNm7IY2pQ2PpA9Ku5nyt93Oj4dq7IWSTGzbkqyojfH2Vguq7lU
14w0UYppj1b9UFapm8zVsLgyzcb5uJ5mKxXCi6yNJ1IVtE5q24jzsVbteZ61eS17Mk6pD6abOQ+W
nc+6MimRx5u2WO5dnccnnAUPfpwfyBAns2VIChfCvonGi6Lpu6SAZqZNPVq9RjzsN0WF3oZTWB6x
znxcLLPbbPIqMTqwq5rp60aIky7I7wqmPobCworV73renymqtnxmR2Fsi2RC7Kxi6Lgi6qwb54vB
t072fEIJ6opVV8Avpuwe0AySIBbFSmcBeYOiLliJOjpqwFhglqxsN3jsspNp0P2DYvN4OXRWnDVW
L2uQFVR2Sp9pM+rXBs/BpvRBncs2Di7qngOC3rkdG6tWztUxmiuzLZxLiL51gRRUHeWkeF8Vg5LN
KNxuNGzLu/Gsa8TZKFqTTpbfViHzZ4Guos3E+ypOp3oJlCwNF1jOuDyLyvysHMAcGnKCh0V6Zns5
DLzjEs8tPi+4Kyo5RuER9uhD1dbFdl7m6M76SJyEY+1TEXTVRZb1MMuFNnkO0EUtbEWljiw8TtIB
uG9iFtyWQYm2ZhBKKk71Wiyo3agQt2kzBqvOEyRjRNtEBJOXuSbDDunyYx+OxXHDlhWHLbSt2Xjt
CuE2NO/vUYmn89aSSuqwgyWi9Y3WbbehWbAK1ZGh8xYtwc0yDR5cDJo2HRfTWefcss5Iq3bt4Gxq
CL+bgnYMJe17d9mPsVn1tirOQpQRyac42FTzeOqH4ryuxSsHJEpa0geyKZY5pUth1xnz4UVOAitz
0bRpWEd9IvrgxtoAJRbrWHqYhu1smyJSjxLMzKfU5fG6JeUgy3ri4NGslihfuMzG4UxUmTiLi36W
c2BZCq1fQzKOxQD+AoaOpvuoSd6nI/H1eqTFmDhN3mWxbxJTjXY9BGNz1BETbCgWYOGouIhxk3YV
eSs6j9JoJGtSx6dIqEoOTWXWdmz9WU+jctsMPlx5MrTbbMRvFRJ96hVbLwrtXV9ebTgVl6gsm9XS
t1cZL6dEZ1OWetyMchqIXrupRDIK2zaNJ/tQCBRJwty0G3PEpW98nxpdlbIgxCeFtseo6eZ1G2Q3
rYr0qiAhk3G53IvFvw5nViW5m8vE4ShPs7iLtqLQdeIRzDyiNomL2h61AXlFWQPRhMbDJqO6Xc80
Q4lrcbjOLMkTM+vLkvr+PDKTTQaKylc1i9Vx27Br0dPjVoSAksqOqtzOSaHOvdgUZJzXVMHu65eH
KaNIGlEfq1ZZuXToI2T3+7dBK0ji28Y/2E6LVdbbo7yO6g84Ezit0FjaZOELfd0FnuxmH+aJzYbK
Jb0YcSuDCjxspBux6UsCWyiu7+qC8bc8UP0m1CjaqI46MOOl3uKA36AK7N4u+rqOQnYcTZSuC+f1
ppmJTafQ6iRcBJFh1/C0YmQX1c247SvhNzOdcumH9qhp8wsTd/qoM2Q1sCZcVYG/KFgZyVn4OS1m
H23dAEsM0OMUlt6taauGZB6TrjPgOcQo5KzzjbNde2XoVKVzAWHNxHo5zfF0VHperjNd6y0NDUpd
3BSvckvEzkFxKvFlcc4DPG1L2CBbuthRzt0ijj/tQlV2p6GP3JYr5BPMW3M5lfxdTFovWQQxTGdj
mAT99Doc+lUWFk5+2SFC7YYyns/mzLwpFb2EyVXrZQgvg6ou0mIIzqbFyKKf1HYpaLPTromldeat
K30hO9zOqWZB9A6mMoJzpuUbXHbBbrbZOhSIpI5mt3EMYTqzdJFjVpkUBfmS8nhB5773Jpldbq+H
ggVHyAqVVJHvUmJik4T5cunjbpQe90JW0WBkTXUvo6HsT3CO3hfxNK6RyHtZz9UgK+o/zA42WQ+x
97IYIWprWkRpaYdC0jF/W9TqpEcUmERly/eD4MHljNVwnvsgLZhIwOpwkmvYDUPeNVKMPuk7815H
jQG6VcmiLM21ycAOMJqGjWp5sWp9+SrqfWATkwN1NvXJUqvzXOfJUghw8VnwZpzAORW5yc8jneO1
neZwo7PyDXMF7OSuqOXIRnusSszXdPTDOnd+OvHh1G4FpAqORIfQOmvq9kjjqpOLG8FeBzdus35U
6VLE4kwo263zGJWSoSpbzYZWsGmzW5MXduPaWstlKBpZcTJe2HYMUuLjYlsaCES+b5J8aswJp9mw
qkj4rpqVl1RV1305sFMcgp3Mpb0ZUbls8rGfzoK2JJtAwwUbxN6rwrarMujsStdAwnrk+RG4M5ta
kGXHUVU213PYf5hiB+H22xblJ1T8zjZzp/LiS1/416//urYG/nzqWf7j4L6t/I9vp4/96H/5q82D
3fesuOc/2mupr9f6ozt6r2C+tko/U0SfO9gfJcXfOfk/01KE0hD9lZp6lKJ/iKkvQ77IKXIQcrLv
5IHrQDV1r4y/6CnozgVhFMcctDFkotg3eopA7YKTGA6CvwHSACrnUU+FB4TvG7AjgcKIQMvi39FT
kP59rqcYBrUnMIfnZDEhMIlv9ZRpBQsWzEKJRjBdUrXxyUQxMDcDNmGtzl8rXIA7dPWNHQe68hw4
QJ6BmdGKPQjj2AkaYpKEc6ukWAqcAC2oN6wB/psX2Zuxxm4Xs+pUL1Mph9z3yRAv+Va1YbuJ7WC3
mlmWLKKfpOEDk3lnRDrnYZnycZlvqiiYkihcskQZ7U4asLKtGmcL8W/Id8KbSgaZPifVtQf9KUsV
mIfAgROfF/7e5OOcZEEo1hbaeRI39vPbGQVox2sert1c9buclpXMAzBb7zTQ7yYLgU2DA+mVJrJ0
1XVXwsPOeRes80xlWxZlPpeZao7rGn0cqrlIeclKmePllLb9OSnYxzqiHoRQrhLS52VKxNSnpKjs
eu5HkGHhQt0ZB+lARwY9VzTRuuJJ19rzIKLsSjUF22vTaNrmWM8JLXGZWAi611lYwyxmQlKkh/DU
NEG9Ubwe5GLQR7Tgj2EHMtYF3ZgsTfCm1T1LOgHKVOXtCA4S3Iht236HlGrkoGiWoKDhSZ6r86y1
d8tSHgcZ8TJbYmCHSzl89GyPi1KnFSVpoWe/minzmwwZndhivrXWBccImIZYjNi0CmRnjprsfAZJ
KefCljLE5mbWttouhNl1P04zqL9oESm2RZFmQaMAcv/OWSCYPuj8GgQQPcZtpZOAMp6WZQTiS/D+
eNHllRi7UztNl5HxEjTCiR6m13lm/Vopw9NhEZd5x3ZhUU5rmtcYpJ7+YDJayIhkcijiRTYOwuLI
Ly3xlVTKAaNxwGMqJymaT/OaA0vwbpuX9qLVA0v9NBZvfRdymU/FuWr8thvqI+3NtrTRvTNlD/u2
0Qn0uxDJJnc0NMG5gwL+K5yZTOq5blaUNlYO1dLDNpm64biBVUjt2C1rJRoCWxXY39D4eW27UWw4
D8cj3/TvaiDuKxyU57bV6gi2mjtrecZ2U1SYNI+AuGMwntUMiYpNmRXFmhID0w+aTBpWWDn70sgR
i1mGdZaCunsfillvjBk+QM6CJC6s7vI2E5LbMd/1xn5kOixSYxWReZmH0pnmRBngf5xPeMNdlhge
l7A96vswD31iWrgLmoHmAlE6oX29XOgmvw8LwpIAhe2xG6YihdL6Imm89KlDvEnauXmT1a1IcqWj
NAeCsJ5zmLJjC0mNawM5IJhASQMsq6GcZLu4FWj9bk3jUu8yYzOZ5X47UCAi3eLgEUV23o2kSGhf
wltLXadAoDTZqo6naB2HS5nMnbeJcGKL4vq0ddU5CkHjOKz4xSdiOEy+3cWhApsuVx2ql/MB0Qev
gfmFZfeBa7gnZtNrSuhpFMRbPvQq7XuTS82Gh5hqyBbF2bQCx7QtC3Tbm2CbN+2YqL66sSHa8DI6
Af4eXnBWAPldeHhc5j0kQ+aiOCviar7pihDvNC6lJnOxGkiJ3xS529V8Wru40jJU49XMdSnVSCPZ
8GmWyAO5ztpxlt0wu1NBl3ZDcP9KjaD/aNyMiVVldYkEbMEmguepjAZjhr03ZOCe3TS+yxZISfVt
ds1VcaOy4I4v07waLHjZ3HVVoiirU5PHfJ0hMq+mGSiU8iqWfebCBGX80jOtz/KupTLP3ZiIWNcS
Bbha9YzuMM0iGQxmGxhqUjUyvZ256mDLBo1UNsaAv3/NTXlJu0DITDQsDXjnktj4d6zwm0pYAwJj
CBKOcgMpLfbexVgd70MLmrv6aNTipC7ABEs5g1DdQmf5ZoiG6iRsOE5nMIiVx+OqVfXxAHm/nRs4
SfIClqWaTL5ldXOSlXqdubo7VqD2IGM3EzlVjYYQWF3lE+QOqXIQGlWPk2zUZ9DqASp9zDoJc4tB
pxGUhhWnUkX5qq/8BSS4fDK2FBxDZN9wzxjI9oLJIcQPjMehNBmJJOVjIFuYCJJTqZ0cpvw+5uGN
j2wkRQD5N1fg6ZWepSudTzwJi1wGGvRgiAa3iVv2PqwYO4OXrriMSt/IReRu5Rod7jWwSsLYqPUc
1N2qgvRWykbgifUIIQ+LdlhnWfehtETLwrejLKc5GRB664alPFqwilLe+vGsrkEWophWm3nm1w43
F7ZZXDLN9EG0VJ/2xXhFJvaxiWug1wG+mQLXbWcR3dIZ3Aqk9E79BBkFM2h0XvLBJZCGyDbI1wQi
OQmSqGX1FiIYuFkjWGL6ZaeCYZaeZzcmc0z2LjMrTdvLoSwh6RrBvqImYLuoW86iaip32YI/kCWy
SVOyu3Y//XnAt8yJm4FSnkTggrsp8ru4Los1JrDd265tkzHQ/rTiUyXt1BUSo27nbc3Pc9ydFDyD
lCk2w3pZcr1jHTgnDYYkI2jZWg8DRKxyDi24bXriRCxOmwKUUBOAO2onCMZmCkgyzuIEu/p41ODV
IO1pd42n4OWnCB3V1vvVVI0PkGVuT+2yQD6mDIt1r4AKlNVp3us6jRA2ST2PUoWlLCFraYTTktbh
vWmqIa0yl0vUuWsnIIe72FraXi2biboPrRJHnatuor47ntj0tm/LUx2KVx5Sb6LERdLQ7N1S2dc9
eDwJBr+PSkEm28HPK9JnJBl8ySBymT3VqrrjsSsU8K1oWHlt7hZIjK0JnUpI4bhd29IlnZphgJzC
x1IAu+lxFu58CynHrp2HNAfflNSsjpJaVQnJlJw6dd9CTlhOWrtEmCLtGrYeiEEnfT5u28DAgoFU
gvzwser9dQYE4E1bm5toMdOW54vdgFpqkm4MLzOEp5Xj4LAb4iG8ssHFb4qSPQwCEtQVn8VVBVlA
2flM74YFVbsm8OMRCUcnbaOKTeXtcZxVXYKqkKx4EQBtAYODCBOesyp8SzDEJ8v8q65zfp1r8G5s
gXzC0sxoXZRk3HXw/lAZ4TPnR3aS2ba48sswHBfCDPs8yGoe3Ie8Z7t4xK9pJcw6LhVLeO5nOVZj
tk8xn4OiRytd0mo7V90HSETsFx6i22Dnoz4Ap4gb9t4sw5ga3BUpW8KHsG22wCWuSM3aFcmBD3VZ
/g5V9iq3k5KBg22HynFVaA4MayzKVTZ2UDbpYn2qA5MdG3Bf6dAGM6T9TS3NHECyMruPkXLyk4WT
cJExGc8w1DUShMWWlpausmA5Hwt+klHzZo9klcH0WBRdRT2GuBSDBGV0A9DulhmyalVUvx6glpSQ
hgIZtMZJ17Z+l+HOpwvV04pUIYTI0SXwli1LwrLmqyZA0zak7KFrgTVUApZChbUC2Z3d636+dTzz
KcpynDRkr35zQyUfIr5umNCrgAFp/v/q95s3tZ/0Tj32PezrbdDS+Ffa97H36g/t+2nAF+UroOgb
xVD345/eeeRfle++M49BVTCiKEagcDHUGB8ridEBlEGg6hjC23jgTjk0Kn1RvoQdwLsV8Mo3RxyE
Kovp31K+T3UvSGoChWoGL58haOyMKHSjfat7LTOwtWIRygJczLGO0C2PPYjXPiTbJQS/VDBcnH6z
ON+pXmK8f4Xt2/IlgheoIwaNJ/CGTxjiMITl/fa2ITVlR3GPZJP1bnndeKHrnQkElKbiTMdDOo5O
8xObzU1zprWw0fniM8yADtO6PdZ1wLojkoVVtyZjJ8gqcxGekhEtatlBLbBbNbC29zgPcZaCAgUK
Z7sitmsorszoBjL4iGybuGubI+SUsSkjuqlXUQu1rbIsM3LclMYpqZuweZvnw3wfjJq0yeKQSvMS
xa3MIje+G0tdjGtP1RIC0Sh8d6Fn1FxxrcssHX2z8CMc895I5qqM7Kolpu9YMCz5JhC8gERmOflB
SygbR2TlYgLPUGuFQ9mWfNQJYTgghYzn0utkKmc1p3jpVHRcjCPvqrSPqg68SddRv+szM5lLF6ss
BE8wxhuDh+GVLjA+D/NcFAmCd0JvjEHnQTsVLg2W3J82ytXrouMjl5z46J2pjaOSWUftRQYUzKyr
yk7BlSNkJqseag3VCVoyFIIS1ZPe4AKXN1Ca5G8nFIDSAOFNE9aY5kY0ojtHtfAfBgfEUTJWiizN
1AIPaoE5NwmO5tB8QJDZ9SvaMnjoihQF8M0gxCLpAxPiLSoDON6RIk6HwDRMqhZB+nuZc58nWUiu
xqyMoGhbV6RJMp73q7yh/WoZfEWAipVxO1yoeR7HK2cE3DPjpr1BDEqGvJ3nOiGOgDvOp2g50qq3
Z6VzAT2CiKCuoWKB1VpDZrRezS7Td8j0rZCTapmC5GMV8s1E+qZL2mWhqJGzqUsoRo9htRSQx1kI
iDEdjP5ekG7C5CiOW12DAMwX1BzNaDCQBaBuMMnQKu0uDLLNDRqBClyUAQXsR9pSB1yoClUONT1l
7Tncem71ussykGdBFGfdRekwKS9aMvTlJpvN1NRJONWF3vQ9gf2FmUHu1dRCBRVyHrOtB6jDhyHx
F6gdaihkNmFRnTDY9rALIX8Dv5YWuQGE05eDAmjwuJ3iUJcplG7hytkyRVGZdqXgjiRVk4tlkdhn
bFxSFdf5sGNlFvH3NA/yGVJYhrt1EwGleNu1BazaUoywm4lamptRjZysgtabDlT6AE9dEyiSJDlU
/l/VTa0KOYyudTczmyh0HHBlU7AUKLN5EfXTapihDpPUI4XxwdD1aGOjCZevga2BqaBmmnVCB1vp
N1FfdOWF57Qx1/DPghi3ggIJ+I3eQb57peNYqVRz7a4VbQMoN85az2k7ExHdQRcICHQ+DQ5t6qiF
f0vABepj1eH4sg9tw26KWixSDxb3a4bxUVnibg0FB/GGaFrGa88cvc6hYHZmB4xO27naQmpetggo
IDjKpGg7nYbjTKXGUEVy0U6PYf9+iOZugzmw75y9JnM5blkOUPUg2Elb5Uk/DtFFnNvqomUoSAYj
FAIWq6Zj0MyQcFzE0K3KMFDRKx7W1zUxH1ub+V5aNbENqnoMRHCsY1mrAVZfkbMCnHGV/F/qzmxZ
Tp3b0i9UnBACgXQLZL9aezW2bwi3IBqBGhrx9Gekvf9Ttncd7/jjRFRU3fhiea0kk0aac4xvzNQi
Xt6qEAthJ+nwhfZgONqVJI/dAK1nlWYP/uJ1RgeWKVXHEJvCl5EPX3tc59tUO13UcXiEL2wPXo8l
jK3pk3L9fYQM9I66BUJIGbxFB3eVGlNfiOuFEV5nLuD6bLwodLA+L3DVRpgqe1vLOudySW9nW8Lt
nufDZMos8DLcCSgXKHiGu1QpLKywLsYV2qq8E039wmGayXiDE1pRt0sHXmZtI8d3YRVGedu+qNhf
OAK/KOmqMxSzQ0JqfXaJKUzSxicv9L4DDLBRzrM4xl4QTdulGmy379nWZFMp5J5oNA06cpcIDe8u
npo32MGWwgx4ZKu4P9MRy2iz8T2WKva6pf4p6hI0hL0ioANon5V0M6eYRCfoPxZKwHZTlvOHcYO5
YxQDXXBtn2mSDFnYLrCLhDFZNUWHSSbZJngRDegsaPQFSvkJYsNRSRpdpT3/vmyBLAH9wFWqF0Ky
maj9GAY3tKmeItGglu+3zAgPn2Y1MK9L3uu48LKp23zZ6mlP5og/aiLQCURO38ZVcq5aJe6gmTyS
EUZV3eNmKsX0Os/pI2lqCFYWbpdgx5krC1+4uqOyxMK9wlmr4uZQjb7ZRS31J++7BxZAvQst3SVJ
HFVnEbRMY5vERhW0Sp6CUXxqZgu8IIYEDcBnvspnBOtjhmdreRR8DbMQa8+OLd1jaLaggYhCdGac
dXO+cq8+Lm7D0hSMaR8U4zp3O7kx0E+NnvVuTLrlMIeKHReVNM+elAvagLUCYoKSXEoIE9U74bcK
j8ZmpywIJzkWNZ3asynX8Um5NPwodF99EMEI8ThJjWh3oR9vsHL4e2NHVQwd4+9SrsJzvLXqY11a
E+772m/F1Det2/kR52w1FURM1h6rpC37zDTR2OwmTfmTHacAwkSzQK8utzjY2UUMuxL7xW1dtR3W
xmqrCrLO9v1au/BoSJ1+GBOqdwNC648tqkdsE+0876GSJfdTKD4Sprsdr4I4yuCNd+0hDKsh+cRa
4cIbAZYC5sVUVbDPrwMkspTP42FM5ilb3ASBfAvqex1W6zehJS3EMLQ6H3wgXxkft7ylZZPk2gxt
VUwhsyRrS03lLi6jZC7QrNR1RknnlxyXkb+SpnN3vayWKVe0JnyvSEseq96tSxEQhQ9NlzIoqsYG
d/1WJyi5RpMepllFmUUvft8HoT2UMKE/Cbj3x40s5Myhk+ciraKdsQ49U1U3XZ6svce22KzwIyXQ
F00S6K64Ux/TkVmV+QniBCisVsN7FDCE6xlUzNDacc9Mq99q7bcjxU/XnJdDCN9gpcUY2ha7flXN
n0PO/CGyTfhOj2HUYUnsui1X8Qq3VXVTfayGJn4HyW3etf3k6L6aA2GzXkvyki7ioAVrMtlrdyxj
059IT9YmMwHWnMGWLGfVEt+GjU7PFe2Ht3xNX2VnYNfbOexgWNljO40KRBQnuVPJwWJdPDBYR7Qw
URA+GVsCE+mNynWpxnzT63IA4Bg9yg4QVYwF9Og0bU4yGrp9icIdy6Fk0FYbe0l1YA5qigSKnW4+
OYj+kADb5HFGrf04GeA6qtLJxTH2bSUrdIXuughrPpewx8FP7RqofyITQxXeNu1EzgnEtbuaStjy
gWgk2VVl33/W3FooXHZWJy5mdbetYj8NpjykrVFtXm+TxaMduTZ94wKDCqtKmvIQBuiL+dAEn3xn
63fQgcCXMTF2pzSMRHlM5xAU1djxTAR9l28mGS427Um+jkv9FXuqBZ/o3HJIl9WcfY2mgoMVyaNl
iaEEQO7A0gMPGZsQO9Rk9Kh7azMdt3DuDnOwTTwfrTSFi9IGJplcz2XXBvuGbu7ZRVEw520T+GNj
SXNxVeP2PV2i9wKNzvA1HsqE5NQlYrrMyebuWyuWlxGzzOL92CeJAV0QgNPxaeng92h+G5k0RDnT
zW/QUZIaxk+6HEgJyaDmazVktpuusg1ADZV1xK6wAsMZCNPE629JfwW9mt7TD1UastzCIWtz4mF/
6NiMC0SsLpT5vBBxGFXFJ+BUnBez7ttcA675NC50bKDZ1HOdm4Su98kS8OjcVlyaY+JYt0DHqob0
Yjf22LkNQu/aisFAIjbpuQ6j/gnTm+K87np4Q220nlUPOd8OUCq6tPk8aiCQxebC+YYNIghyHEo/
Bqtfzg1TZSZM1IEUcyprSVsFWVct4R4GYtnmERiPbAh0OMAd8BA9pnKu4t2Mcqe6r3H5gdOMCc99
gzYdAGHdZlGse3mgU0qLEnfmESjvRzsP/o0EeNful6WxDHPfAIfFbuxul1IFJ4eV+maqpzqfZvlS
JrW8YFUPL7zf2N0sTZgZrJoHwTXdzxMrb2Os4vdsUemOchmgBqjkM1u0gty71bvB0/p2RotdAAiL
P/NpG19ZQuzNarr5MShJe1ADf27gRZ8INP0bxnr1bFZt99u4SlAPlT0EsQIwSakBk8v8WLRq0sB7
4S9lI6fLbetgT9VekGE3SIlCf8PdPKULFie9vtnmNTkwRVBoSAh2pqghp04XhoZyV3tYpVEchjAo
sOUfVqrnE1Fz5G5IXQaANyM0SipxbY5HJjjqfhn2kVFrhsEQsLdqL1EhQgcb4P5OA3tJLI/zUqHv
bio8tRNzFJs4PC10lbB7yg4fuHVh9VCuSbLvMRbkFgRj+lKVfvvWiCA1mSNku++JuUcDaUWu8W53
opvjnMxdCPVeB22+umASl7JBrRgkbiAXzlWDDYfHuFpgfo002xtnGlY4hcoewmfQPiTpMIssiKsW
v+pGLGAVE1UEtzSsYTguw5qbdN12FFZyvpQdhNsBJG4/xePe1zI2+6UPardXGrhLPjB6vSHRZl6W
dEmBH6K1vAmcSk/eQu/VSTfn44BHHqxE/CnxE3vrF7+dO2vh38DWKLNZTrHfEd9QCn5AgcOsDZ+r
XTOQFvhYVL1GVavfs+6KIpk4ehMCA9wxX5UnylN5ViOJcEParn+aFhuKPFFr7POtHcQ3hqXoiZD0
a1+t2HXnCkVwTe0c5bjygmUWEsKrrzj8Q9qM0WdDXFpEDhscyoAO/edar+hPXTte6o22J2vkvAdV
pPus7Xi105pUeSAbMD2VdcMeR67zFk5CQV1ZZbGZoiKAQv2Kza0/2cVEd9O2uqMJ9AA3D/cMzddF
dW9FU7W3XdTJpz7x7V3sV53NIPxw9jkwn2U4l41pQWb6NdwBb5wsGiCDQsGQtvnS2c7uIR/L6LOH
j/ix64MeF9annzC6cT2PbBwPjVLDiRgh2S4FaRfCZGqlx15cLY/OlGmfdTUwxNM0h+ztli50Po7U
qVdgULHJB6xjN0tLAOmim5ZoAlFMXVqvCYC2zglSTK1sD1TXWubetfKxAR8y7sqWJh+AuXdTDs0G
wj+IdVs1QPVcd0xpu4V7TKtMPy0jX/RNy5Ytzbnf1uhU21p97JTXH0nQb88rgdOTrUMgDB4j1KU4
e3UAtylWvspnwGPxpW39su8bXr/WyYjiB3so2Y4GFec3FGcWN2pa0yELZCBvqSXVVCBvYO7XqA/f
Q50iVebYUl1SGZWvuk+fsH+DPyeLHb4sU0pgoyiYcLizvP3YxoKel1qhHS+/61usAwCL9WhUn7Ev
zPVpCYL0kUfhDMS1T8yzbCd4uXDKmzrXkFyA/OnN5E6O8zngm97VIVmepAvSneyZQf0owvp1Gnl3
brqwD3NTsuqjGwcICywoQ3RK5RxAa1iXMepOU8TV65zQnu3rLYS6FrgUykDr67Xaham1LhMu6upi
lRz/Aq+TkCnqGCqW60P5YY07bDDwH6BE1EJBi4JPQ9ecGhaO59IK+DPDUpvP+GsU/cC/OTq1bnzv
6qC8KDuWC1qHph3bHXo3vMjIsEUVQaXJvO9gRqOy9xZmnu3jZx7aLcfOhF/DMxnh5hXzhmco6pv+
umPh58133YldtRMq++jEeXWuKlX5TDQJ7U4ShjZQoBagBpzbpOwnAs4YusN27CxdW5lDGhyH+75q
cDJo2GzEZzWw1/7SiXlJaTb6BbJTlI7Btk/7oQXECoPYPiSbgDzjxTq+VzHDuRojgZdYeIl/w6an
/QWaNRmeI6os5Wh/o+7ZhB6X37iRu6OrJ+xCoNs93iA4g6i9tUxQ/alXKSSYvoTC+peUA/0KJ4m6
BlLQ1BvZ3dRNIFmhdFoOO9FHS3MkC8yRPGFTsz6upR7fByzCC1DW4DT90HaiEfXyJQhqZveLJbgG
yVjhwyXRit8Rw6LbnWVVmBw82zQkr8UInKipNfhIzkZ4fYfrBOV1HBWgpJDg+kNoC/sLzNPeAsoK
8RNAG9vwTOjUwaYeo6o5WHjF7W0Qg5Y51GjX29ver3HDcs+bqb2DiQX4cZ7a6RWFv3UvgBtK8xxa
so37ZUiH64ZWle4A+CLVIJdgGd32dsMbBb/BujukkvCuMAFoSk6QAQOdq94BkNKrVXeNsVhRZryH
9cLXehDQtSLIdjyJyjhHHEhNO5kM+IhrF+PtUzotKwokU2EoEBuwZ8T9TZB4lxmzxi9y5RRdKm+O
PQv3rYL5+BSX85Jk/4vQGnAWRH54riVLM0V8CbAIauZ4Hy8qHE58sOz9n82Da7Dp5+ATASwY8xjD
VRHAwnOIoXk/OwfNUlFYcxHuWhrpe7VGMoSeMidrJkhq5D4Kp979sL1+jKX9PxgW9G8Hxd9itkXC
QhSCmBXzm12BYhopLxRPWZIG43uodzPJYbnSrwbtXUGnjZ1jDz8v4/M1E9JNKgj2HlJL5pZWP3ZL
38DHnQnbNRTOuFpJv/cR0AW9cIeQT72gNdbbiM3eu0gpNC6OP8dJML9NdVjvRajDsxuC0BQiaUyf
/fmcXt/+L+cUTyaPkphzwJTR90GEP5/TLaBjiO3DZ+iBwdmbwZyAhujCRmx9MEu83EbpovJmqPSP
ib//7Zn9+4kNowiZfA45IbpaUb9eTY1HbZbKA9NuKArLtktOUI3rrzUD/JcJOFDNP1zL6/yk3z4s
ilYuUnY15ELMhP31kEZJO81gKLFIdOXdFs9gNlggzmuzsTHTpeA3favT+4AhmKG4ERn0e1vlZOI2
2AduWMKsRvJh+oc39nuiD5cghJwMzw9uIae/J/qUNrTV2NCzrqTrA+/79aGpzZXbIA1qgz9f8etT
8usVx5hPkkLfBGyFp+m3p0j4MgGyGE4ZIjRorupujCbA6FV8+vNxfv9QIU3hs6UhRFJCBU77ryfb
z1vT4Jka8HBaqO0EWlG3M0M9X0NtA/aGPx/u9xsZh6O4j2gEhxQ+gICh+vONrMDWK6xHoFC+bzxy
lfAevIcIdOBli0W/swDNMoqNAcryhhqr+PMbCOO/vQXcUzB14crDUk1+/P9PwUy5ULm28IXAPDg9
vda22wKQO7FL4EAGAPKtjeddYBHT3LPatu9LICgBNB4N7nhKDYE4SCooJg6m4p0F5wvMT6V83Dna
JlUW8UY2eekiBGritZwhsjmsH7muFokeY6PbcY0aoB5DUAMPLrFEd5kngO+OYzUGgCYmh7X/hy3D
ZoeNFkbCtQaNI1hMFNq0gSUQmybvg9V+4JWPwQOikKV3cCKSsQiAk/ij6RxxD92y4iIKu4bDM3oL
bKhwbuAO6mbFputmghfmiuDM26lU/X4Fcoutdynx7zAHQ7trh5JddBqlj5Xw+KlmwIvAqUTplMVY
8cLDQth1J25qVAN07vHmkcaVBxc5XEqsa9XHalzHci+bkJ97YyEExy6dbhreim8kqrFV4hxL1AAl
bIbz5JKyfFVX2CVDMrB+2YzbHtPAO2ymFBmijHUlXCkK/b27kWbEht6lM4oQh7TbdqyZ99NX1sWo
ogeBuMrbtYlKh/zJjO3eTkxAnBijJiyGjUvEtSKO14kklKQd3bTyQBJRUoHFrFFFtRHHiYJOIw/B
2uBclnBztiOopsABRV2xQfdIKcDP+16PMN0KeV6HOFj3MnKQUq1aV3J0CPz1FwBeAF8dYk9o8oUf
9W7+/gpAnHGQCQZNUwx20Wm2VlKKI7y97ychxYdOYYMb3DQD3uyGGr/Jl36u7YNbxfjebo2DeTOu
JZTmBcliJtJXGgHBQfIJPocPFn1XOqf6XTm2JVz9gH8s2/XWNgreQqIafxcmMRrIzjY+OP+o0tal
QT7WNXOcIdTXFzGUzW/h0NJHX7WIW1YcGHhR9mrrzmib1D9te9fV4OdFMEywVKCEwqj2lCXJNcj9
82ohEiTjolDRTFqJmr6Cp/iIz4h1iiOWCKpY13cNn3AJ/rxI/L74hkmKyWUkxfEpyonfqwm6oD8s
+QK/uxNY36sA0nIxoLt9+PNxft9cQwx6TlAvIc+AQ/LroNSfPx+sqFpQqIfIMPHmgnx3suHhvbq+
nTLv50rO4T8sf9fl/JczKoCzYHtFLB2cNxiPX48IJTeeHWLhWRwF6Ustwv5rQyKjj3UjWA/8OkWr
3G2E8AuAxeGdw2P47c8f+m87DhImIBkQJQE/A1DgN6AFweRm7VsYslstxf3qy2UsqjX6KrzBQ/3n
Y/3tBsKxGM4xR3gkTsPrrJSfT3A9VSo2cbpl6za0nxgrpc7iusMPxDyMWWr4+uUH8fDvHxf0ewpj
DPO86PcS56c9ZhOeBqpPYIctfH0YPJojCHjpY0hDoCYR81/6yuPO+vNR8UD+dnkpoTEoJYbRBmjl
4uj3y1sDDbVlCMSOOLDjxNqzj4kZwIF2YKtpPCRfZNqu35gcwi8scHOX04bbj7YGNrwLuNdfkHw0
dAeEhF1aGHu+GEvRPab9HD2PKu1vxArRMZMgIF4EPOKPvaTEFQPmHaD7heiGHXD20BcR3VgKWs0z
vpqCX0kaKdYzviqDDQVdhP8YsdnqPGgC3dxg0YTzo5Ph0+LKQB+2kK4nIBOKP6xhil3ES1PJd4Pg
vXN5HWsMxsmSIO2jQ/q97QXhWQX5CH+rh9/Sp+XJQaoC8U4dVgdb8m08L8MWp3C51BwcwcFgMa0R
HbzCiwGw2Ph7+y7MiJ+r75pPEKHcv+3RgvOHePZ4haobpbojbijfIOwRwl3dFkf685SUyKta7kZA
PVPfoxWltsdrqnqg2M/E9lDZCAln3KVgSDbwnFkH2+9WzwgR7eUWY31RS4M8Bmz7t+t3faauzJZ1
sFJBEqqr8CUFubesd/ggoGcgBXvs3aLh64G1HaLekQJuE6r5W9dFTAEWmSvsx54TENop1qEbyxoI
yayNXTGacYqPw6g8hMeAla+yVird+34Sx3Wrond2lMsL49jwEUlP2HgOhohdlKnABvu64RKhBSTH
TXO9tR0guSNcZJ7kEpFcqBBN7OKcr8tsLrbdwIyNC7v8WKoZRDuDB6MM2psfWk0TS2Xfj/VyvVSC
Y6seK4ky6cfvw6Dh1YVIDBW7kc7w+CaFkvhuZUNUYEDIOh6d3wTyN8jzvgfWnTzFoF8g6sSk3D6A
VmkvKgwGpC/GQEPMRvV5YF6w/eLF4vadWMs+JyBhy9tGQRfem95ZvQOc0fe3crHI6nYrRskUDNxN
kIMGxM38g0rZjMdbVspV4yHpOYTkzmNHgyo91gTDCOK5hzF2vbiNkdGWj4kZxGXw63r485P/9+ce
Y05AthLwgQmmp/3WpSlgcsKtDaaFCIgfGXTENngc3LipT98P9NdsmIcfW8WPQSc/5xt/jjv+j9KV
/y8GJzHu56ez/bcpND9/O8L/5kdhkeCv/gJIE3xBAJoZQXHmsdzHqFP+ik6y/4ii63jUFGYL6Bas
x//iR69fDHT97g20kwzb8RXA/Bc/KpC3RCcmQoJ+H/OHxb/Dj+I7O37bFDCEBo27QEeNmCY2/t9a
PJRKmBQzw1ib4KrkKTzJexJM3RvI3+tRkggubYQYnag6jod6JscYHucBCsiCCTKhedssyu6bddXn
tEQV7Ghij6bs3BmLTnTCoI5X7APq3I5e5s0Ic9am20dFGaTTTtNXhLRlIQIkqDFN5phK9gL7F0Yg
Ui47kPDtPnGyutilgy3Wj3LfIXufA5ukO4TJNECC0Z3gin3iqxTv9JL2twzm/z5Bwwoef0j3ZazL
Q6/VuiuVeYehFzNYDz6f7Gr4oXckPZaTmUEseHfvXYycDQIEe4zdWIraQmZYOrDyCjmRHVKiMyyW
Tu8JQiIYcQKhuzVzjWBPt17GuAckYQGMpxPndzA8bBYOEgsLQfawpvMd3IbySED/2WKagvlVGcbR
fGGYyZnJ+J5vFTmVzMUYUsMgja6AxnJ4S+0bM1EeZQQf7DY1yeZzDBQaXn2X2Hyp05PA8u9K8w4e
ZW1H2HvqoUriszXxJdHzWyIR0Joje0b6FKatZjso/m/8NpxUk2L2AA1fymg7zHoD2AH/b1mCp36K
ksKX8KdpM4PwYRxoYNieMT3lHQ0QmRqUBDwEDjVL4kpnwyARewKRkwBKAYqaFOhGWA7PevjE7fIO
ZOcX7nDLQJoPDiNuj0Msy+V+qpG8i+Er71uPEGlSTgjNttur4+UlAuvoDdJafI0pPAf2xiIey2cM
JgJWFOmirJGlaSd+1COCiypSB2v66ZJISqHQqy9bI5FDIMm5Fwp4vSZIOaDlbkAIs6qAB4WQZwtm
inmWIS2Qx7R7Akt3W8K3z7TDtW+r8hZwx7XfYg8NQBzPHb9YFp+ntUt2Q6c+80EdYoGcEnziL3Q2
J+qnI/b4i/TRV+6D99EWn69zRlZJu4sfWpNzfOvZ1eY/BHb7CIcNJIDuFIqF6rZq6O2QxohNti7r
FoWALOJVhgxvSBoVPA5gXi/YvRJqPmHIH8mrMDjwNnm/NOqjqLsPrdM3Qy1eeLl8ZIjY3TYdHCbb
9jfDkN71FElK6ZBXS2z4Soj8yvl4E6JVV6Lt9rxCEhKoEgdGiRz0TaWR+G9BLpYeHuzEvd/FI40O
BOlIiB0IiuHGTniPfJNDflHi/k3aqhfgDcsN05gIOUWAdoDxpYjgpcmDX8RyQBYSPTQJNli7NRBj
pHwRp6pQsMX0QSoO8DMGlZFVW9oVS7x+7IPKIpJUf+HcdzsfwNgt1/49lHadt2hjco+t7wS0CxHU
uHzWEY2zcGzcgOkvOLl1myKjIlLHvkUEzLBhMUGquRSPbY+cdztBQM8cZJ0sHatjHyP7m3Yz4jHN
krdbrwpbXikVirVIS3iqmoHFBauBMSyaQpfCHKs1gRxC4CVH8w2YM0Bnw8x2CYKXuMOw4Phl7i46
XGTh9VKdUPU+owaudvGMbBe5prZ1F76iVU1ebcdupmmCVV332WiQAgb2TjHQonwvdfw1SrantdPr
3mhelA5dfrtlvJQPurNbxhw+33D1/MZUxtlIg6ehTV43Vh0wuevetvwO/tKOlNOeL0iVVdGtUeI9
rVK0z2WDmsxXn3iq33eotneux3SqLeC7YJ7GwpXlh0ioD+UcX+YIC24YxMUcbnD9BVuRAeooMm1I
4LRSawyZQPiy6Jay3jNE0++By9HrKIgg6y2VkIZM9I7X8W3c672KwCYL2Cc3HkpYsSFYlA2jQX89
tGh2p3Z4I6Sfcltt2127atj7tLRxXqGku3MOReSKmfs4C5UoZjRQfd9MWMlYiLrSFOGEIRWzfUiV
xpCkvgdQI32KTPA14jPYTwRst1tXegunEg6iZy9jICvg0cG8W1j3iLp6yTmaAFRPKwI/CAZ7MSQ7
GEnJYwj5LJ/DJbgkSfceke8ZeVOE0keIi6COMImok8N+NslNFNcoa6OtLGy63GL2FsYGaP8GS/2b
NcUDYRf7tmYVAv8lewJFe++bBbSAtVAZVH+gjj1BhTzXk7WHucJgANOR6YDq4uLiALyBGI+B8q91
MJB73idvzJWD2RoYp9whdmjXoZDlfJfqluRtiTt0CqIPY9+ORelNd8LVzC1a1ucGo+uOaQpCtpul
3PkyRnA+AIaKRe7jxn1UdJjUkrlx7k4MABW6tQgpPIT8mg066OzHA+sR9LBT9SXxyBhitsGcQT64
UTaoMXvJvsMoKYB3EfaOzWKaEXfCZ44Pr1u9fCA1KKYQ0fgC+Px+U8mEDF59xKS3WzRvjxLxrRWr
s1mgEs4GYcaoVGE+8OSrnAfEQCb1UiX8eTbsces8BiowkMuyMSc7eBAKyCTcubR9gwgHANwQDzJj
810QrPqtlBgPZyry7Tr5jYEhfrSRuA1b+YVF2NPiee5wKba+UMp/1g3kEJ0mHcLnMcYkISgZ6YP2
89tNV/Wx6fD2NIG9HZRrcw+MEvAjHT/NFboSEUjEwvsRi1Q6mgscpc+12hDpxQAKzLIBktmmGIAX
JOOQsxizz5BLAINz3WNUeA2Ge/bkBHrEqeFVliY4q3U5zoie0n1fXTeHJO33TCdvLHhPdCSA/Qda
LoCr1gN48kJXGOuAdmTIFHjwPL4GCxPuIQBsw01dEvmQ8I2f16rCXVJG6DOpx5indpHdOUntvmaY
KwFqELyJqzbcHUuHLAdxT40ZXlfVfY6T6/JdMbjyV56IigPt5wOJlgMynBhTsdIsoAg9SnoTkebj
MJPXTYRXYM4Wi4hfdeeqgg7mRckED6J7WpGXxrgYe1Y6lmiFMVRIqk8LlNoZvidGEvg8lG4s8MWO
T3Z7G+oLbHB1QElwG3EQQFo/dwsGsjkZWMCbK1KDc4fIHkbWZOOG30q6SL3dVvS/Si7PsW4MHkjM
M4TWtVvnFsCeUMdytO+aSXwpPRawnj6DwNvAqjbRDoPAkh2SPiJbLR4Ow9rksrZIqS9z7zIUvDZP
0/IFC2oSYaDVEoBOjhEYR6U1TUhOW1GmD9MqkQZUwu5iJIOlq76E6FbRT/A7hbmRWEXw+hurQV4E
V+a4hebZWPVZLOlDNZSA+6YAQVNMHXJgCzDMp8bXoeDbTP+vdXe/tIn/H83OCXGOIQ3+1xe//q0H
/OU7Xb7nDX/8xV/9X/wfhEIyFgmmmkMaTdFh/dfonBh9HzpDfEMJiQlB4/6vBhCjSKP0+vWL6dW3
Tih00r8aQHzhXIrUICRSglAVRohG/1YD+Lf2D6Yb0t2IohGMzkmueuxPWmSL2aYjDCHAEwkUFwYg
bUdXt4AjQdAB8sn88tOZ+Ush+Hn0Kf1djIACAYKNYeYPYoshvkTy1wOu9YQ4k6cEGmEcYrAdypyw
TsPCOPCfNYTPDDaFwcSZMYuDuO5zgaB2njbsLZ3Mkm991RcDGVxeDdNZt8GEYhAuGsQ72FaJBuFx
HbQyurbPA8zXzEyHWSgLSdt/kFOv7/MXrTxBLBJTXCGqQkeCoPrr54jWVIBAA71Ali05jHSjyCTE
YwH6+T/ZO6/lxpFs7b7KeQF0AEjYW5KgESXK2xtEqUoF700i8fT/yhrzt5kzE+d+rro6ukukSCCR
uff61g5O//4zo/v41xdz9CnLRxUZWlBYf3wxH4oVwnO1N65Kt2MSsxD0+bmGdNgnDs1Y1c/1dq2t
p8HPiRykLR/I1HlXaazuCdQ40YC4ZNOkztFva+O6dAjcwYUq1sBwfqiDkIzOpE6dPYJRL1YdeQCM
n8Toyn2Kdm7r5okbBZ3EJ1D2z7YYr2rhjnsO3zzSyWOw6YNEjg01IFbDBataDk9exZmgMdnStOu1
HXAeDiWnRDfAsMOj0Wr4mlWCjgLnzslwVb5TtjSAfVc3f++bOY/mjE21hIXZOINatg56yTu8MAN1
4et4as5tZ343kx7lRVtdNcswHvIMLiYZb1NindY0y00QkOAujOPcNw8jj3nTtZ9lIT9s2/hwm9Y6
oHJbezIjaxuhU3cjOTjle9Hn6pGQjreDLzCjOTdeC6f5kY5zdVisKdxkolN834WuPWMfaCozwD7n
GBuwg3twk+8kL2Y+h9TfU3fBibkI40bazd3k119hvTzSuvO2hInUVkqX04NL0HUIMc+IRhZXc4Uq
z/Yne4u0yI53AJANfWU8aYU2ppXanQbcRwgda+C+TJPbPgntQ6pda1mXeydbO9jsseRfzeS2Jci4
WTlsnOJgth5oRF9KTG4F3s1DKeI0quBe70wtfBvaLidpONIPVoV/DrUmrlqC9KsL0I6Ac09cGyh9
jZVy7mh4OIilUy3X7oyGLtdCOgom6tGSC0/+yb0jw8chSVvsMu2zc1pclZZIYp7F4Yvsukcaoiez
mMQjLHv9QSMhPbhTh1rSGpttpv15SZ8SYeuDd2RGCboE0mdTjssjs9s7G+ziOhDok9hQ3Uua2twQ
otwnXkXGLkQLuZucnzz3907fU5XQ/j8bEWAwYQRsa+JYKPqaDVHf5Oj5yU0xUetqrb7fVWPoHTqi
+rugq+eo5hSzZ2Gstr72EGayIhphxCvyoNBis8NuKlTVx1TX1h7XjnHqtNlwkWt+9NNWaA1sTRHF
5RRQxnUYtX6Cq8Nu6mPLkSOpUCcScXtw3AVcKPDsC0gznpGusB+rlGwZ2ql+4yLsA/p3NkWbN0dL
BW+Qp8k3oCW0NEWvuqOrfY9ACGgwtQxS2Gghu6XMvkrtjMzRuURBL7pHr0sPprMGGwN9BMrgravF
k4E1P5a18J9caPb9aro/4X7yz1pLLNPeBm3Qgks8PPOxlk5xyNEWP2fslA7UaJx9o1WZ2Dee06Qh
9oZFU9JjPIxxau2EVmzSxp+sTZWn02ugVZwx1lt4atQO3bZbfjm/cHeaHm/fhfHodjWQ/EeztkGU
Dab1AxcRZUDbyl4h/7kh5vbMAcWkWLN+BU17b6XOvBU954BFxHDcZXNqtHq0KpLyHhVcs821mBSF
Nmqlur7yC5y5gEHs27TDdLZtxSbU98/YNbyNOVQPuT3E55IF6dWReXitElVHS+L1h7TL113Qq+eB
jAPsAgUftDvbKccVlizWSDScJhTwK0BijnUrMBz8RiL42ebZByWT9zLNxBmoJoVhpIPehf4d6WwZ
xYl4cQgt04CwyGG1XX92O6eYthbdoq0M0XeYrs+m1qMGin7UwJHsPeX03RXJOAjiPE0OSc5BTXGl
8MPxjmyyVbq7BA0khdEBq6YaRu92mJqHDvhtx2F8603evps9dBqLvc9StgSsTqv5RmfiipSe2OUm
saO1tn8K7HBNsNyIqYoJgXeIpss0SG+6EeVqnc/EgLJmvq6EeRs6SXOT8JXLjpNIL+zmgzNjGa2V
taJnpQ28jQE73ymGDGi5RdfTHOE/6AN8t+Tlpie2G1kLZHqzpNU5AxE++KRnWW6Q6s2GyHe1Rc5l
RNp0DvugOAZyzA9FHtfHWUv6CCwX3JjJzQS/fl2ugX89t1z2xLV7cj5UG4bSuTZj/8sIORLOWguI
5cyJyJW9q5pLG/B7tneWJ7OoNJ38UqyIdkgvqW2nLR1B6fQ7zqDcZtrhwTKFC1diDi4QfMgy+NF1
Kf4iV6fIMhKnnjGep36kfuA106Gw3VsHcchaVGMkOXbv6r72L3Yl/aiiJi8R/bgZwWDyzCdrlWjz
yqA/ioWUUrVSaMAU1lOCpYqCriR/8Gsq9hujR44SxHEDCUJsue7jYVu04XevBhRPC3u6KrMIycIX
QqiAr4XSYkWT7pI7E6XpEsIxA2Lc2ZUyI1MrXcoJk5Dqb8p1qi4KJ/UGGsvVZuB677nZF9nqTyKS
UaZlMQvNMhyzdvo4apUMDrmLpMZ9YvLUGxEsc+9p8UxiGFqROmA3BVsirOJdwaLcAknrHK1PRTaR
AGeVVgL0fnJwtOrG7HgCqjR2d2lqO9eORLbnolxia4glC6vWF76ikX6+mTfetl0sDkV+0VD8wrgT
+kod5lDNJ0roT3Aj9XZoewwE2dGnL3cesPeE9EzLoiKBTLjXwK+dK8z1wOUx/gVfjWxlUAS1NttP
MnbvubPg3DK4HsnHcnP2DSik4zsPXeDkLDGQcw9VKr4q6tKbqR5OYOEz9mzbQJwlL3XKSdScmuZ+
yTDXpWE+v5deciqnJETLRQyRx96EuV5R1SqqZrn2xvxhxFG34gAnZSa4b1mMr3PHbs/LsHx328Uk
38eHbJVhuXVS0uYONcfXhr3J+wiuElnW0u/nhtQamf9LOvC4F0ui+HoS4E3PpE/hW6ym6s6wgnus
jBcyJ/XJS1N/O6XyYSjG5TbuOeZmKktu87IsdmPlbKjBtFt8fNZmZmcHbMQNNrg9h94hysIBW7/o
fhZ+iouAokHemQvR8cW5MBdt2M051t1ZYx+ucMVGVPX8nQpiyCZR74s8K4BJyvABemRPhjKwd4Nh
rRRvS11AouD42NDjj1Br+xtr8CjY1WV4EEn3FfRN/10Nc3dil1JtCf51UaUsd711DR06GDPXbG+9
0RijTqz4f+3hJccltedGZPBCM9/Rt3d3VWiEWu1B3L7IqpvcysS+KXna1G3m3WCjUjj/RHYam1xR
hp2/NR648Uj2hMhqRgShrOMoX5icsIpcY26FH3VoDM9s920kWmxZFnJgyA77hoW4tb19CvvHwom8
vlF+d+WWWHunbCp4TOV0EpRg1EKVgxQSLPFfVNqbRGi74C5svfpa9UvD0HAXnb/fiFMTlx6V2di2
7hGixenGEOWdCKor0lf2Yx1nglJCSNhPsXMReWx9JtRceqjoHksnq0F6GxpL8dCMc/tZ8Ym82z27
lcBLqhfuneLsxsK9xbe5nGmIdSw5rjqrDiSvNjBbZGXhXg1oRyJo4vUoTQoi84AuneEKPKd9vBpF
1j+GXdt/xJWZKZSqTfps18l8DvM8PDV82TlvWlD9KcoQLhuJq4HDxRM3Bs6Ud5Vk7JgzThH3k6WW
Qxq24wHtAJiFS9uIFopaPmy69cRia+88Nm2+GxDNfU59Sud9MOI7i7ZU1Cw6KL0arYG+e+qfhFXd
K8D8IzVwivxMK5gPY8Oqi8nAMXYc4OnMrZOhkPTxuV6sbi1fQpGraHZyr4OstxekT7G4/PsjoT5d
/un0CSYbui6dP81e/wnlWSWCcc8fmStQtq+L3ghRuPUPcl6oypXWPqgp9KHbmLfUBv8D6fwXRJZ+
sfkLD2MMCgPXdUf5dyUDTcYBTfHaa1sBOBDh+tAa73vLYgUyqZ0RsStworKL+dtv/d8K1H+ahOM6
fMH/ewFq+6389vm7wdy/ZuH8+jt/L0H5v9kmpFtAMouSCwTYP0tQ7m/ULvBTCduGpXS5zv5RgTL1
gFZAUAt7EQUO7Xj6B4Lg/0YRAjTRpIADoAh+/g9z9R8YEezl/6IiBGz3p4uZEgpMGs9FV8DhuX/m
U5jyIsAGRnMzLm763YhhtcxexVtRNmD6RL0+2e11m2pa64c+4EFbJQbGhllkRBDz7yTOAHfWZCIh
GncnH6nmxWH38No5dfWAFrS/MsmGP2V6eo1cQpreqZ1Pu9Sy2b4Ukhp1XvjWZ2/JDjtOdh76RN34
KA2Ir2mJzd4WU3AR7Lx2HsWONxLr5aucGaGwdyrRxFslppxCuC/dK8MI8h+J28rrsnXtedMgsbiz
DcO5GbklWRDyzL/ufYYLSK82vy1TlxxbwFnEIWyUCOGFXyhi5gMOAItkIP91dfvu0DjmHJFzZAfp
o2gJV+XeEuH3dnSlzV0a6Ehw4Y2YhpxW3IeV5USEqL65zmDeZ2wstrXfz4QmWzjTQ56mbh2VBPl3
uYqNcMPOsvwiFTze1pycjkgWzL2qYxkFArYvxRmglgRmauY5P4sKxXuWtEeFYQAnZpDt2gCsyNMZ
3tGz34p5veHK+ZCrPUfsxx7qWryxSysoPsXtbkCHwOmW8seaqgsJsDGax/JK+P01LzIz0kXBZJQW
DrCgml+aYLQ5R5VW1BTpk0koGFlRK247Zc8MS0r86zWb51PqD2wUKDtslmW6THX/oSBHdqznK33d
nHN641ODkMD7JSmsZ1sGzbOV+1QNwxLcAqRM3C4mP6mRcALJyreRscnY97aw9nMsZ0ryQhyncvJq
jkZuuKPh6qzxDzMu86+1Y+pAuQTm/UDR9JQEscPoCjDKb8nkOjeMAEiOS9ojZQtbcbSKPD+zS5pe
esMSr/gX8RpTrKk2uXS9r3zJOBkl3txcAZmIY2c2Ia+QOJfVN+Nz7o4jfauSn4Mi8anjI9419axo
Rq1apykmq5337MeQlcRcNiQ7xIUdaHKkz8s4ocTjwNKsWHUBCCosHqem8yOikvnZbHL3zjFG67HA
ebR6vJAP9BMVvOajxDackhVEAE0wmBkMWHIxc7eeNIlMWSOblcJDiBIj913wWsb2FWE4ZlbEzZ4m
6pm97Hf4gAg5ZcIkFuCBSbJRMlXkCZjjWmQP4VwcnCm9SUVTbNvM+TBL7zAZFLoIFJj8L/nTOgfW
Hfe0ezdPqGjIjDuHDLpGaszG1sCNajhDYE1gyEHnZ6dOgzkdhYszdbn0UGtsx9IAD4HLbj84NYlv
jffIlLpxppEfU8M/iV1LiEflRYkFGlTROabgMPjHXoNDmWnOp1XDRLbXvE1tisyqw2iBfd7fuxo+
cjSGlJlLdQP5H7wpo/8MmhR4UWNLWNTtyEXotZ087ulgohHlatCJVDZC0tmdokBjULVjv4ASHGMN
SFUalapgpppf9FTQLN8KDVSZ1ZRtse7VED7Wqztk4iSaEEuDRrE8DWWJoOkYFgKoZWhkS2l4y23B
uHLy6CQiYhQHGvLqaNgfJg1+cSGUD4GGwUCnWDW7/HbSXaVc95diGk3kWjj60HoqaEFxpkTeF0hs
Nro/JXWnitFoyX5o8vBiU5/o8vyHoK1lljm3u+50jbrnhYUBUxltMAdP27OpO2PTryZZQLtsmKmA
Eennhi+paovZd89K99cSh59f6Z4bIVY78nUfrrafcUox4YcGHRXit7q066OidZdlSGdJ3vxwQGY3
vjs+K93nY5tSP1pkwW9wrBQ0u+kHwmvE51QSMQU2z15rrwkPzuLFkeOOtC3rGEhtnsdNPgBXTNIb
d2hQTkuZ96RprQdRWg5+fNuKAvaYkF2d3TznfZ6y2h1cPzM2tVG8GCEq/aaM+9tk9A/lGGDvWTwU
uWMVaYfoRGPhSwbUI/20ZwTQ6kHiBiAqFKDdJ/qD1bGOiXK2NSUud7Cnk7A7AxAI7yjsVu+TaJ+m
m8x2hnPdEvrdxM6kjgI3rtxisOtvy9kwnsvEnU+4IdurJWizJ7+W84tfOc0zKX52yT3h89c8CMHg
w8Z/J7RvnKvVJpWTturQGgnilTbB+VwnH8ZcGDdKr2uy4OVVI9Ijmp3ggfFuVaS3D9vSpjVhJz9D
AkHfcPRVwDPB8ApGmXwKFsJf+SIdwJ9cGjVWlnJ6z4P5aJkI2Lqg4PSXYLirp8bc+pybQOUbFn7V
8CklNuF/uL5t31JnDHMJASKl2DEpiOW6GxI9mYrj/BAWxZFRLf1G+gnklLe6nKd7j/EqhrwKZXMg
6evfhADg0arW8roCwrosMShd5gElmDWJLe7ge95PGbGwwiKVmK/8uF33dcVCq7ppPpWKPw1rxlLZ
Oay5nFMsvkpZPQ8ZkpfGl85hQs2jgUc2IdQnvKPpqfVS4msmwU5Vz4JPmckY7230YGmXjpSVGGng
r/65cX1Ykmnt0TSas7Wn7mHtHRub/Vo7J8a+CE1q1oeilXB7Urm0TszwhZWSC7JGXM5cHy5eWYTG
W1/YFLvUcml7XfjnnLo3Fvcb8xQOVV++u9JD7ACQf5UAzW1TaYlb4VHZTJLS2SDfsPCFBOm+DDxo
ysQQXPBL/IAXNMZlU6/+E7PhBL1rfi0ckvKO9JW7dxAJ7ggKxLtWB5J/7Xr/ez74T+cDX8+3/Hfn
g6r9Vv//icy/zge//s7fzwfub8DhzA5hfgvdRcSu/zwfCN1sps9pOkB0oRnQefzHAcH6zaXSbJMZ
cu2Qf3B2+McBIfwNPpm/4PAzCfEwSPP/cED4S3xbB70s16fwbuI84/zyxwOnMtOeMpxEcttVz0IH
VgJckxtzDJ7CmcJJ0sOfDQ5ee9ND6TrmmzyP7wcp9NQjh1N7Un01ZvDAb0loxWT+SMf90iPG8vu3
xk1/qphoG0kXuWGAxivaB0raY/b5u4/8X51zIMD/dGaH7jcJO3DGETyi9Zn+d+fmxlgqH0ErXBuF
6h2qRRIrfo08w2AnhES1cN1hg46ziOZUMElLTDc9JRAEk8Z9XBU/RUasY71kEwVaCBC9vwyDTdry
J99d96FM2UQ7xQ4k6Z6OJW2k4L3z2BW5XTrBX6bnmhl6KNCGn8Na8ZQU8jwxTGRT+91bg1yCWYE4
mmIKq279U/ijzTPdYesVuk9WwR9iRUwf/RTmDcPcD334ZGOsiaqMfU9PEMIsMcdZg3g0aiabll3O
CJYE1rTyh81cO/f/4fPUTe8/1kB0Dg9MQmMQf+3AT03rBEhJmCYITww1cDGt/NFaMAIaOrez6kI7
73qW9R26/ivUB0cMGUzis+6DktqqvQKWl9a9N0+7ig2MWcvLanzr7HpDVyoTbD5KUOTKRptmR0GG
iThP3mkGaX/6lml/z2Hl8MyjtNzPp3hmEcZi/GR0IFuJSHZrOUe+jeitra1TmdWPbhB/Y691J+vk
BzPjjonpHFJpXDUMEsJfvANOPuNBjP7956Tvjj99TC5Xne/7oBeO/eeY5CrZ/id1inTPyzDoVh4m
LHmz8Nbnvr5t4oV55f9cWv7FdU6y5K+ZAkgrQmaBG5iEzdw/3bBm46kOOwohrCHYG3F3vwoPQFZG
napua3DFap1pIfeM/MDSzL4oPNA34fBq4bPMw+6yWs7NZGn+rBbvneHcjxPXl4v41J46zrt2ER5A
8D5HrkHPaPmIFyw2Wpji3+EpDQBEaeTAVC5XTZmUOzsc6Wx0kHBJ1r4NcMGRXXDbuT6gXsxYzye7
sBANap4NS4LYZppxy9BoUpcsr6a86/ZVPXDiQxiIUpKXuMo0KUd/7lo5TsvhFEt8o3m6IcvBG2tD
HgQ1OJEtBzgKsHqH94HmEn5jCh4gI2s9rQMSdhC0HeZ5VzvEfkfN9C34WXSQ+qnRvN8vunyt5mzL
/KmUIUtTAyYIIVj9YgXnNdxmmh8sAAltTRQWE8/nWFOGUvOG2CE+S00gJmQrb+nn67I5v7apSUU1
cq4DXQxBGEdQxiw1yi12LXozYI6t7is7iyo3nmYgbWBIKoI3nqYjCzDJAVwSGSPjTxJFTxmUEhlr
i6afVtoEZjlo3rKC1t/RkfMu0vYeTE1l5qN/Dzj+7IFrkiFuKCB4X44mOaVmOgdNd4bIojIGVVHX
UeQLfCb42DY7YedsazwUczW6O6U+JsjRIkkJU2qYVPRPfYdkLm26HyGsKXOd0g2A8nUAIomjGDBR
4ZbKyISiq/bRpqdlRHGB2YGx++ZpoHVqQVsrDbmaGndFJPaNARtMqQhyvJoaig00Hsvn7h0DivnP
5gKtaK0locK2hYfFDaUB20Cjtsxeuswavg2hcE2N4w4azB1y5yHTqC4jMF8l7C67xHiDk4AFCaxX
asA306ivJFaHfORM5Lc6CEUPTHFQqaVx65XBU9AzDoyhvu9KI8QFLDGSngdVVP1h9OUN07XinaPB
YwmB7JhNsx+W9KPTcLIsIRYKDSyrtkEBDsJsa5jZTqR3v2jAGcfQD+YlMnNEw8/e4DKUGR560GB0
GdQJMAV2Nw1NDxqfBrgm2D589hqsRtLE3WDykRtWra6E20I81MMOX6u1q3V7N6f9FyxVuGMsCzV6
6fRnZsNgCrUW9DlDDOQ9MGHt4kpKgBVyugdkRvlzY0zMeNOEOCQkcZKqId4xG9l3Phb/Owfbbaea
c1/Dzpar7cA+MOeUGbJcBIzpwf6khm2HuIJhYamiXdWpU1IE362erbDtY34i+z++2BVJe0dl5rFZ
+/Zi4lQ+Al1dKP1QJ2mpRHY3ZOZZnlbO5V1WSHbU3XhF8wbVqgFzUfXiBeG0f20XDhNChni/WMvP
PrZI6fSYUZn0eJgWgAF7UoiNW55GVvaZSDPeVRAkZteeBlyvlJugIgTDWfSs4BMthQfYN7Y+les+
NgQ5Dw7GOHKDAdGfoY66nmd2TF4gLsruUKSiPHJq77dh8xL0SNZSg3dqOQ8Kow07AuYhObKlm9vj
bvQEhFZjJoWeJmm8Jybctkfb9aQqvnrZ22VEd/yh01kNVeYNuqEavau93g0x8IdJjZOHYR1EzDZl
CoY9fDa4ZZHAtD7rVXmjMN5FVWUMRzl0DOW1inE7mnRblrzFwkSynWQMQ65K2rtV530lJV1qZVjx
oWHiMvUQkjB2xlum3GsdKLPhzQS3IcmJ67GYiieGLAn2GfMzFUBzQ49d3AwWhczO3pGXOkJ8bSkV
7tpucfSULhm5HcUe+p4dzeaKkU5C/QwYQX0OEspGtjuj8HWc7NLZbgMzRQxApTMyeYMxKwCgDB/l
HXlJ1hwVdjW2cINx+pWGUkhM9gqUiWYTywhEYB0ZRnu9kPPchFT7uCsMxM9BmkWmQ7BDliaxrYBE
nccPEoHf7ErmfZ2yxCXTYjJF22IOnTfiuMqmFAFuMDH52251d4/5R0bVXtRY61Ips5i8KbuOh3Jb
1dMPgkjPXdnfBAJspIHm3A5mZV8KdyVp4nrZidttZdKeHvjbUF0iU6ePqPGLAmHYZglx3mrh15Uu
kzwdxPQH2xjVvprmo7SS28Fprahz811WunwvCgyBAgUDnmxE/Ae0J+aJWlp2lr6Sz0HFYjWNi+Jp
QQAqadz1oW5xX5H7gT9Ax+aZA1eJ2THMNcdEQecR1DxibD0Ej65C1VDv275j9k4+MGEntnwKbLrk
6NbySMfL3JsTTy6n7u9b3sGGXRLF9IHDtIGnf13VSzXFLVFEJ2LluQ4S+zszrPPt6ObUkyjFYM9l
cJI1e5fU9+9g6AjrtuphHbycRvvMgGNr7VBziBc7XPdS8HkWgxtljN6Ga+RX9rrhM8hITCGTeiwU
V71rMNh1JFFCPmUptomeMIYiWem53B+KUNLGU3Ld+nDq28WzYgahNfPOHER7o4B2UJ6FlJ9KpgXL
sY0SJeDkGYRsHdqp/6gzAjAZUjtpPs++f43wWAR7NbVv5sRNHnbMCh6I5Ew2JS2oSNhCRjzr8B0V
D2fo2zN0/3ae89cQmrLx2UyNxkpoIRmOpYH0UPzCLv3GJO0FikkRdN/mNaRUPbk3ZMcFE6WYOdsy
igqJDF+50ZKrUAn29oSb18de2rRMRINCelFZOxwS1ZyYP3w7mMExVTQWUJVQU7bLHRn/ajMqwNFJ
9Xoqr/7ZQKW0Fpjnq0HTGPvt3gv4yFRevQd1cAxwYuCTrdHhoxhXPucMlqd1GzTEIGiZPI1WeWc3
VFOXOW/vAewWTCRDsweqfGt9lNySsUa7WbnDVdGLh6FtQ8yPDjM7SG/IcyPk1YoRNMgZor4l/9BG
Frmbfb5mag9wwPWs821JHj61NnMYqzTZy5HN5Qw1uischhNLRkyBJDTjzkebxKkhbRkIuVCmbW/z
foqmujKiOGRwGUDcSmmqcy8LenDSHQwZwCoyJSgOST1gBmQPt2RdeKjlUFwx2HSNKse9FPbdXIbf
ldaz0LixAUPJs1KBvJ0DMiuq9E+WMbzS4ydqMx0ca8AXpfbtal87s3WcZ3QftKNa3DhDwfXnGHfZ
0G5NwTofU5SUIU1kd0LfKsZLL+q9FTtHd80+5JjdMqN+O3v1mYT8o9mJwwrTzUgSIXOaSrCyNYfT
Oa6ZtIXz9oA45SNv+GYlFlSSURc9H5VTxNFFJYyY8SNMElIr1ttqTebZk/ImqRquoPXBYJqMnbAY
quAySvNANhrgot62YcPFjP2r8Z+QgV7LHtNX6l85EEtdwixQsnFbP/WOLKBbF0M9lvrXHLJBj4vd
4C5Hr9//yGXwNZT+s5Te0cmdi4tX1mMk/RRbP+vBfBYFbLIiUyEf4mp8X6b4FPbJj8FK7uHZ9aHd
31RtlUZLQFMgvxtFcYvKYq8GvaNeomSmALx4ezutPsyKzHSPh9QiJYgurF0mEjkFa4F1a9viel3T
H+BMW6d176vCPxjmuPeGQ9mle0HeMLH8E8oFHP329dwxlnn0jhKXlKm8QzxO767o75FyXgsUd7r2
aQldta9nuNyAQaXZPKgd4mn/4HvrR6+KhypjTiNSuiMVhZTDC0LWsnaNyJsGbzu75dVC3GxnJqOK
pCmZd5pCJePJexqz4FQxBoTcCZvUQi7xzy5jIZyIwSHjaVq4ZJ9hCfrUKdzZfPPs9k1ZXKVrh9yS
XdMN2t9DaQhGrNk0EJMpfWnBaWlD8GNkw9OcAFG4k0lyFzDsZ2sWQb+ZGyrYNF+6vNrS1HqgKbxd
BnE9hWDT2bgz8A1t+sQ/+Q669yn7uVRIR8q+efelvKtb/sWWy9mxnX1pZueSZxTTEUnp4HeU0mQi
fX/pTbBmTomvTHIVm3TyLqMyLsIbXsuOtJtamZ4mxzf6x1zKKy9l9wGTCVl+LOYecXt5PI/5HUkK
3xuTk2/cNAl2bGCidsgveVJm515/VF67Gkevi40oTVklpyBJbydsEi8GgBbHx6W4YgzPwuCY4c1S
/OR2DS+1kf4UvblcUMpy2XVBeu668mdKNDcCCyNM1w8TLmP+N3daSFQ5i/NjmOr1ZgrLa2ASPV0h
AXm1/VPZZD/zki1A47c3TPu4LnAp0XirJDhmZ7RPwJJM90w6ntM4J8fXFqcFm47V/CzoKgz0jvx2
joiGey9Z65vbZuob6gosUksfLoepdZjgKNuWRYNbXUzFZ6tdinaYXjFFpuDMKeW+N3RoIabqZtae
ODEg3aC65LPi9DOjP/JfQ5Q7Gj0roblxFCDUS4bGEYrXmAqblC6JhSbFZZtb6x7h6B7y7mVcmTaQ
WM8LE4B3zNFbCJrX8FfzYm2nKXtwRdhtYQowLqNN5PWddA9Vcy/dmdEI05WphhNAI0DZ6iEpT12k
z8xbIb1e66I3Z+ypXchjr+gC7JbWuzN01wi2IdNtNMxYi9ySq5Xt2jDaBtO4fF0EmJ07TI13NpPr
WaOFpBaOl4RT85YnodgtdfyB7ZX+lLZzdcW4sidkJEEmlo7S/RsbKbkVc/JTTqXOTFwllQ5HsJbg
Aucc1YF5hUCSLkMqKe1sTau4Z+gQjnKHqPKjFTaPdMvbfRjziq4/vVVZ3VxNlBIAQxm1MCyE9frs
JjSmj8Jrf/jVg9XkUb+E1LVQcNvyueiSfbEkJ3g3NjUCXH8ugVRTGhj6to2zyB3CqDMQIRBYLiyY
uaVw7hEDXUKOBht38s+/Kk7/Lfv/h7I/DJb1b+v+lF7L7Nv/PDTVt6T+9oeJeH/7q38v/9sU+Snk
h5RTfxUKSbv9LaEW/gb9o1VcTHpDARn8ng9ytaKEmRR0s7G5Cl1X/Hv536FpQDYqhA2y/24v+T+U
/1GP/bmC6QQh4SfX5YeZdAF0Ifh3hfMB6M5YZUDbKpfridOwuWWExPua0l5k2zOd4jB/nEOaer1R
sPGgFb7l0cr53m04PfaYb2hyZKe0XJ9LMdy29mBtkH48GhU/NLGsJjLXjgdDzWr0MZErOfphl3CK
nuZ4L1Kjfwjk3FJ0J+SBn/AUBv23NQ0/4lWE1U6V1kpJcl1uEFffxUGGi3M1VEFPMSwxp4wxeH87
aDLFGr9z9g1ONVYGkzB0iaQAAxJDM8PCxLWQJQD6y4AXvdU3pDDI42bIGpEKMBx9wGlXvRcCpLAm
oIGDnn2i4Q7F1guyG6dPWefmOeEDaM6VfhwX82bxgNQRMHAIqtC4OxJgtFyOXk9ELA2GZ8uS5ckU
Zny7tAxGc9EaRlk3T0hUna+h/ZrSYbwORUMldCbn5Q1lcm7rbwlh7XPhUtth1WCbti7N2cR0HoXp
SplhOhF4esU0xyTArLkyW/lIDWi6yogLYBgumL8JlhGtdmmfauG95Z1H/QshhXuoaBq+JKm8b5rJ
jkwz6S5hBhaUGYZ5hUnf346IRqjLti3vNgAfnZyeKWxZVZCJqBDUp1n3uYqihSRix2hIl+2Rkev5
UfWaX8rayo52j5GCarm81rM74XRNngBGJZmpYJr1TmLeuTaU6x8baz603iyvXQNYZWN1bnk9+MR4
dl5sTozVptBP3zNGf1EMfX/l96PZbzCbMq3FDez0yHxhsbcCKsVjme/8dXlu6vFVLTecUBWFwv7Z
LTPrkQEX6cv/Y+/MlttGsq39Kv8LoAMzErckOIsUNcu6QVi2hBmJITE+/fng092n7KpTPn3/R3RU
lFtlkQSBzNx7r/WtZJnW15UBaIJtGvanTv3m1p8x8MOgnLsjRy54AC5jIm2Zp7aKj1fp85ZGEtnQ
8fDp29J+7ZR4bqRl7fqKts6o+jKoobWeLaSca3T3Pk0LwngRXulHG/DEJmrNm7BE8zy3k7vNHM2a
0az2tEskIWeS2XtgGOFV6QZSrzQdwMe3jXmLmrk8R1kBaprgBHOvHKWT8IfMbkMkk7itdWXuYWB/
JA6Ni242yRnPLal/pVBLcG63xiXr9XxHvKN16GnlHQHoHgai8vZkLYwrz569sxtOZ20IybKYbba1
MK+2ke4V8MzGwXgu8p4EBEOEd9yB3WoyXKfCwj2xL8+aNd0x6O8DxB/WyhYcKNdYZcgBjpgZRTTJ
v+rhMmMgNlZnBI/kyrWJLh7CuWLMQN0QJbr2hghFo+4CJpMG49g2x5l0preajJOda5nDbdvSShYm
HZEKp+mBaEqG6kgSJk6It8XkTxeLrsK9yMm3Bcre73D3V5tSUNCi+s/2cV5Pn1k/Zo9loywGlk5p
MgA0JQUmaN8Ge9HarajFUmv2X7IahfvkQiE15rK9D0PhnZi4WzmdFbvZ1yrSSQTIJ7ibsX4fx9Fd
mslk24F9vIyepHVCyPW9VSBlnGLt0Kth2NFcXdmIrNZoNI9W6tyRJC45e+UoL7D2V71FenNqUqET
W5jY9L5lqxM7P85vpCTufXf0gm7y6Hl2AGyWeFzIjaHrXdPxK7NhmoGcEu8A/rYgKCqcL9P8EDoI
0AS5NeYIK7fzxGmcyA9W9XSapZ0clzixfQo9ZjUU6hr7JChEZje8IagC29o6ztFVYAuijkhzQQzF
auwTzV2xhH0jLpQju87cra7mboX4UVsZTo1xS5nTjNZ+zk/mTLCOncorAWH+VZo+oVNG4bwwMQL2
ZPAvdA1YWwt1GRbrZYrUEVxPau70JrOooSMZEL1tnhqHhaMsW3WS9pIKz3K6bzXgjWstKb3bRMeA
i0Qt+6roVO8d7sGz3mXD+0ha23q2O4Qw7gPOC+ch9GnCyckZ7zM9aXYZMQ8n0IBYn8mJ04qaNnYb
qQPCmvkrQyjxxTY5yEbCb3IGuPM67jqsNDTPMFRSD0NlCPACowwrM20KRB6OW9EbzbGz9eoUuhrh
G0RX8Nfm/HGiy3WOTKWfbe6dflXXc/+BNgtshofj0HCotVq3G/YloUrHOdGbnT3ZwyP9cySwytJe
tIZjJcBf30d6Plsv9BWpUcuaOIdwerWEq19pLLQ3EsLGzs+aNqYGMN6xnxC96bUAghEhtyfRhSa7
EXHlFBPWDfTfgtQr7oUVmdz1mtSDZRxi4/pJUqR3dnPHpnaj9XxX80hx4Lrdvi4KhnCgh/cOU5GA
NK1yVRt1tW3mUq4wVJI86swbA+IXiZghpJ/IwUogh3BDMlb3KJcguUHVxsrni31oaR4+M7gns1DV
HDOW/srAaBhSFL6oPj2Uk8WqB4v22vGiq5m2HwxP/bZIn9J+IA4sD+3nCSYvqqCMn8/hE8QlzI+5
P3yNfORtBIHpG/Q3WN6bRrOo84mpaVShv9ZpxPREJ2926IV+zkuTEic7eBkgS9MkEqvFYcU4CqhN
Ow8Hk2c7kgZIDCZ0sE3MVt/OLk0vtgsNKzHW0sYWG6PU24vSeYMqooc1OgXjPA/FZakxSK8zjisW
/6i8lN8rOfQ0MSnXi4DUUZThqTfU5Ona4mB3dMuduHf3k5vgvqHGanVkf6YsspXnDhR6aKsO5BHa
a2MMrzVBdgdJeshZDUv+TusU575kxmliyUK6l2SBRt9knUGTpBaM76am2KU2Xju3IXsqzHmiDG5a
EihjSjuXMjFWwGGSo+gp6SNyiGIRbqlrbowpFoc6Cg3Chml6xrEIonxR8WXhuAeMjUuzxFo1u5IZ
VduZ58ZvzV3X5iwWrC/bOM2sbT8+aRxxoTP52nrsnWscZx9G3L+OIkOYXQ3kihptEgyhB6otKrpN
OfrcVNRWfluhMM3GV6D/zGQip+EYM9NqMPWd2S64FrrapE6pletjlyphxa/IhnrkmoBPrax+N6e6
ixdxaG6QE/KMlEvqeY5xJqkUGaJhAceex+fWzsLnJXloVYKODBqgNY3W6Acbc/bADE0zLh0rxco3
GzSqJaQ0xqdP5hTilJ39R2y/2jrXeHDoRtTFJW8gKuBSS+hGJ2pl11IcyZy4r4hQ2w5tlT7UMfkx
89xgWCw1Y6eIwTmY9AnHtLWuHkcdzDZtdRltzozFZMPgrmT/WDHRaVAOBxrxy3unMWFG6eaUPHCQ
9dCJ6LWGEnRu/WedOLlGYwLcAAPYW/Bt1hYiZTJ0M/MmGuIXNLJ5UMZmAKTc/mJlYXmqzdpAS4ux
9+RiKmRfkP0L+/hjZBFs6FQLf6wd1I4QlehpdMurZs7JMdfy/pLb9lvYtvSnays6wLXz17TGXDBp
WrlPK3vYqEwtqVsDYpu5ol9OieIEbe1Pjw1TdoD/wvJ3spvkrrcj/6yxYa5hKLwIL/1058g4mHoi
dxqBtxhlGR+b4ssYmfK9mlokkkpka9Oz+x2QpSEMSLK9CxlLwQQxNnlc3YiWmZVX4cePfS5CJYyj
7GOU5z5cQjx5Xte9VNCaB72Dl8N5FWJO7a60mG1wwPd8niPRvRreqNANHsx0EUMbPodhze4C2ZgL
+4fgITB3qPfTWBItxPCZxLz267zMNfDvZQe6StfIGr/wSfojoZCILfuGSh96ZHGMOQ3uibL+orKx
3RYZob3oI0IU98MyqSlOwmrCk1jG+7jJ5XV0ltAawVoonVEeGTsPsLqnV80R8pAV5JN2rnN1UHxc
Z9HtafZTifnA8Fy3YRE1mjeZFvdFFVr33Bj4rSeOAjgzORZjLmkuBk/nipbVgGSgEXyCDrxZaiKs
GeM5iGbnAVNx2SS3JUgj5pPZtWniMjDC9AveaLkuNLwniDrrVV48MxF7y+x4vGmxiXiONuH69wMd
PsSjDm5hY4T6kVSscOdP4tuYA6irje4Ay2dm1s6DErqtexaUaB1DrT3HNSMwasG5oYIAH/IgdzXy
h16mX1tDUWlpQO9QrITrWi/3YAG6t3hA8NHWHlm5snatW6ekolsaTgcvZ4pYpVWz0fTUJoFXxNFV
96zPQs2fOkFzwhXegzbb4166pERo6nslwb+beXkdEhEFJI3dj51DsOqkHWy9bs69baUrT059IAut
vhQpGl+riF5Iu+mPkz+WSOQgE2ybVJyQqr7HLtVKKfod5KlFTuPhtpDZo1n40Ym5sbNmBtXU61gO
8UEbITDkLEb7KIsZjAvJUEuoLehj6y0tpBl05lyeOpKntn1ac+0GPKTdfO+whK6sHN6crNxpY44U
x0QSaziFDdVc2mnJXa2M/EUv1SUaiy2LL8Oj9NFve5JJ9HYzu8QZSuti9EzeqoT00MxC02u6Cf1X
peeBwxDyVNuWRUM+iwiBHhRT42JMAw3hyH8b6P6jftU5+QawSn6qH/ylb7IiBSCK1Y8+yf/86VEW
/O9v/5P/9Rctb+ffvwlo7z/f3kIv+ukPm1IRmHbXfTTT/Ufb5f/9HvBuLf/l//WH/+/jx2/5TcMK
9aNLc+ffarI/kZTOX5tv8ccfG1X//Cv/bFRZGM8smEe+77royxbI7j9RSuY/SGnlB7ZLVrL+g5f0
L50qf8n1TaFD3vUXPeofGlXmPxD6CJ8gFTyLKNXEf6JTdRfR7c9SO8cEpItW1iY8yCAP8+dGVUGt
o5cJPExjMnH11mm+j4Q+XMigLLZsTjmzaf9cMnpAOUsAbI73Z64h6qVX3DfVti86bac0gmtIJ5Io
zoyKjqzzOtiMDueC2VuJ1DFIo+6TYIAhICJjGWCpDjNc5wQiJqzBI5vgYtZIGfHv8KdFLRIb7GcZ
2hSrjTigAwcNoJ79MKfVQT+DKbQZP/wAinpK+xLqmlprXlUHgw9jwIyEeZUp6qE6hlJO3aGt9B47
jizF3eIMcerxXMc5WvfFGFH1fXxpCabZyNJp79GKUm5DU/lWda0MCmdKDkyN5i2IgelCQTyjolLW
SM63fCMHY7xGeV2HFG9d+6KjvSAMdSg4AUlEg0sONUK0kKnzJp2KWWw8MMkMcP2h2s2cP6ZqOmp5
cR8qHR6SKnYki3NsmspDhEzrLMZoTPc03LwLfD37qbLCzCP1KWfySBavYyMLdXs2EroqjHP98OvY
T68zOSDI6hnvVDo/W7gIqyRsrJPNArpyMVRzlGGi4ixNJyvj3yoDiwM54xzgzOWIZ86QSvLq6Ln+
l5gD7a6OmUdbA9mzE62myOOMKAz92IviTdO1D49JfaBnZvsd3jnm95khxj5Jse10Vetx2PDNN1KZ
hLdhwJqKdZiBAbJK8RhLNZfXGv3tuB2LGUKqVviPbek5a2O2nhy/IS9mnE9V3nhyO0sCXdjv+Egp
yTKsowzfqoVDOIfafE6E9TH3fhk4aAy0EETmj/ZdG7bYHB9Sdz57Y3Ec1MAEc+GXhvZ9WLFZKR2G
6mQClllopvkiJB6HRqxdiIv8g3E8kbDT0Y5Dvha3IN5RaMdsYRWES6PRav19FPd32sKfSGL7LacV
6brp1kWmA0ilf3Id/mUIOVANZYckbulctsn82RrMzyzjZXJdtW4N7G149t6IoTYw6yW3OtrXofU5
Fy2tUFQUSyuFzbSV+WPkISykb2oufWAbl2ng0VPt5fAcO+mlbygtAP28Qbl4bIuZrc5+1ZeG7JzF
cm2WIALwAco7mTnVueirZ7+Nv7t11K2zpbNbF2DOkLqyY+UogmzK6jVljThHdoFdiILjS+jRmCN7
Nt+PSdauLTOqNr3ZgG2knwCnRctp+ml0QOn+hksTOsLvIyp2OpqZ5P6NGqckpZNSDqxzkS9uPaOH
eizN+TAlmr2zmKevpZz5Mqzuo4jo4+SCmtlDI7dGONNcUAuh8SJ4ZtN0tk0V0j24KNpXUYNQkd75
mIPHSkoWoLJ7t2vxagjrMM6mec3m6pAsKvMcpnVg2Zz/LeUPDga2+qGr8eMVgy4D0QKxdCuUSrV/
lkKLN+gBSUKGiGxtBjpTa9RqaIjk/BXhFTapGq0khhH9gGqO+D19APwTXm1ucZAEatP5Ffd115xJ
IUJ0TV2DYQlPrQ7NE0VnUZ6KhS+nxt5bpzZvL9MMc9219AFU2zigocrTNE7FAwES03ZwLHtr00ZH
8S6QnyF0TREBQO/z4Kwk8quFgi1QXkccEAhhlCPdvqP7UvxAceJGaspj1EYvrK/JKQZZOVmU6W4H
omf0AYcZ9Qg3fXr1CvoHvuCWsbHHrai+7wcDaBICxaAm/YfqWxLgi1ln7wEghiSU75GJwax17MOs
GSTAO1gVhxHnYjRjyY0mJ7lknn3fhaC5kzkUq2kCHsF9Om3yCMlcjKI/0JomXyvJEX8ywGrXOjG4
Y/rFUnX4CNNqJ1L1ShAgZs6EvskAY2pVe0zwbIRHkiHfveVzFKpTVn6CSu5oz4I8ZQh8hmMxga9G
BLgU+Cu3hqzturQAjKR/APPAxF8ftqojEcnKjGfS/+JNXDCljPwcig+RXszE6YcyaDVPjoNUvRLc
VK4CGku57HrlF01itQRnsde78Sul1h6X6bQZJ0ksdBV+d0ueahraSaC12j4a3XOV6E8Ofr5VZ6v3
PqXKV3SiOVTPt5I2plNlJ9O064M7tFTJvnKvs8kCVLX57eyXZyZh+xGf8Hr0rGxd+KO3ZY0MN3GD
hI8IVqjQvcXwV4S3yBG5xewcJqjR7f2C15RCJAdDpM3WHfkmQ6yueiKgtJN8yMPLgts4IJXGqKKr
1OZyq8UpKRgl59JJls+NDkrF8imWZ1dHzNCNRERMqkYFNzlrbfK/WQpSXKjLm0znUIE2RK6MCLGV
P5ffcxcjgtOG62SsjR3XmVcrqpuh4w0w77cYEqPgGHI+rSPBzkSUvKu2kd+8CLnVIr4yxJTu3CL6
DsrHRBTPI5Q7vEQY0QWz4TGuCO1gUhXJdlfSYwHJ26T7pKT9rfKpvZQUTcfCcB69PE02kdW/0lfr
jzBUxU5Vw7QdZyhPBmEk3GVZBHdqud/apDspOgSwdmPURmY8jtswZrdvmFredRYXPqediveaHkZT
ZGqla/73ZO4ucd4c8hn0cp/cRuMExmns45dklg5NWnl1ccEdCCW5dgS2rTRySShur8zeweu09r1s
i0DRYV4RsAmbzY5RaxTvkizrjWlC2jYTUjHTpHCDYeoZPMGaI5PqjB733eub85RmD0yCTpwMeOSa
WkMsU+eoazUJKFtrhq1IOH4Nvnr1NbZEXSLDgZ8huIPGaQEhO3I7pjLfGwz3OEYRCFyicYsmZnLA
ZXjsY7qFc6N/St3QTvasfy3sGkGiFo0L6GvYABoIzDo69w47ojdn3ac/4+ZteuZH9FJPoZF/I0YV
1jqme4W/j7YhMn0QRerghXj/aPeRXSCamsx0Cba/0p7FwOpCpY+cypk+9QKhv+KwmVca5kL8vudh
Fj6zTZZrZyDyfDVW6VNISw0h/UiPtM6SY7/AyhreImxoZBFEygmJRwMKtaKz09NQinW864WwXiCK
1/v/rwr4vxRZBpUMddH/XmRtm6TLE+35o/yYUQeg00Yk8Mea65+/4X9qLkKZfUAgIEgZgwFC/XfN
ZRk+8SWUVwS62kth9a+ay/0HSSM0+1zwtgSTLjGv/xIHOP9YXEEEoQgbthFM3P+k5loqqj+Ym3ST
YpDSDoCIS4GHDuHnisvXVW8bfNjltgL6OAbeMGLOj3ZEr++hO2yrBuJBrP3G42T+Qn/98bqUiyBQ
bM/1vB8xkn+QJGiWXfVhyOtmrm5hbfAw8UoSWM3KLHZRt3T9EcKaIbt0u06T+azp1VFGy9I5IDzz
1YuZZ/cGTVjGLF8YHb/rIzFLiLjpLFsMYNiUhsW3bqzRhT//4ev+K4cWeo4/XbVFU2GCI7appxcg
yx/evWOOyJ5QMkA6IPhqTtBwn8zuWrqfXVqiHz40JK2YOprMFLTTRBQIPZy/fw+/mCF/XECH5FiX
WTgOUvuXL46cCisyQjrwUeavZRwdhkjbx56+MdriNy9l/vnjcic6nq67uuMJQlN//rh27eb6OCHW
B6R52zUf/dxsIkwAPZ8Q2DH5vd9L72uYjgFDja00q1XXFocBaKeTZvgfY3jd/p1wzGsYiQPsjm0f
S+R5xeLBvv79dVmstr98Nz+/2eXnf/huCLCPiUjlzSrj+zyTzZxGLwSW+S6NThoKaDG8zbJSZ6jN
M5qJyTNQkx020d+8j188fHxBvA9Ph1sNYdrE4Pvz+5jtmuEL4afoDSRHDNGtQ9s95dpNrUJCH23k
zVA2piLwovo3jkXjzzeHt6h4QNOzfNC3+aWPYhIloLwxgpFTrzlrxVtmevA4R7DQtjq6eXLOllDr
DuGqrx5QIjF8KG9G14EZFHXvWlrcwLT7zRVx/uKbQSGhc7bHw+uA9vr5iuhdWk2cHHhhpL2eA1Qx
xf0qi/DNFXFQzMZTsXcxtUgUSb0WPUyoSjMBI8GKF3IdZbpmYM8lmgbdh3VsUloMfQ+kUpbaxre7
92puaD/K8iYW0U4m/bZn8Nln3tMEXXCleVNMjya7I5wjI7JvDky06CBJwQ+gVv8ytIioqfm2BM1e
kwiDBG6270SxMPmKqlNVIWUk2Jx09Xz4pvrs4jgJVjIz/gY55S30eRTNZGESZ6++4kz69/fTnxdq
zLr/vnis2D9fvMopCRlyap4keGtJHT5FFTU46TL7PoZTncQ7JRBXxg5RbH//yr/QpZYb2WabYRcy
LHjdv74y8iLV9cTKkm+OvWsgUsAyUO+XdJC6aluC0FktwL/fvOpfLTqug0Hedi2DmaWxiNr+8Bzn
FKmsR4shBwGQR2rektb3hHIANAoNO/QnN51pHTUfa3b5lZ7VLowF81N03mg/MfOVa5ru96SaMLPw
jVOiqRtp5U8iI70wZ94R2b977P7ikf/pLf/yyLtT0oZRxJrMAX4TuXK3vHYrwR9V3RNYrbd6qA9N
lGOij4bfXK8f1+PnnRwWPJpbKjvfXFbpn68XUnsDQg3FCh3RrZjiUzKc8PQdnJDxhjO9cCk3ma1f
FOo8uJa/2dD/YsX56dV/2SKAj4eDv7y619B/sLk3aMT0pvdol79Lo//z0eHnD/rLAp/45MgwsWL2
nKGy7/OgsIDZx79brv5qEWVISM97Wa7oS//yxJG6bBk5gGaIlS1H/6tWCR68k1ea2KQGvIzNC4Pi
Ew2+ZQFauWN5n/b9JRlWefmgbHn8+8eQ1/yLT+5BzadvTp/TI/fg5684nWLVYEzED4UjbkvOF5lb
fgyCnZJv3rSsT6r5okM21RDV9d3LTFdwpPbS8W20fv5K6M8+zZ6QauyaAWE05y2j5KjHXpCnBHUQ
jMnO7VHWNu8KBdb05o63ufXhoi2gSZNDkW1IuBbTCk0GHes+KO71mNpMw1IU2SikbfubrXpGbjYl
Pcq2lU8qyrDRh8fJaVYFDuA92sjPcBTazYCA4NRU9VrWyZe5tmhyO2IN//EWSkBtUdnZ4j3vnUNY
OicOsTD7iyrZMPQjta3kKky6iXSv1BCupZlh3lapa2HHgVUmY9d8JWL8c4io1RySmpYEnobQFEDV
KDSBK2GF13NlHBjQGRTQw4U0zRZ7JVRMNfArKvcriqDAmO2DMSCSApO/rtCEeISj0DntVsrH1eVX
ttwViSUPdWlWtz0I3a1wCucANPMOJ3O4BoAOzSeO9UOm4nMuiz3eYOSWRnFbe/QrNAGXp8ktOzCa
8UYZmEkfhGkQnTKhlOvbY+Vdq3LmmCvwOlLvWnj1QJHctltJ9ldgqFIGRpRz15nxfbhk7aniVh/B
03ouSvr+DjVrMGa5Bf4fUUiooSS1yNWqkTqliXsd/A9AtvvYbnGxT/VK+B3mpry7EqIU1Nr4NCSK
KYB9j8ccBr1+ExbhXut1FMB5BaHKzjYaVSwN1I9U3GPnYtQPfw81NI58/NCcfAIgrwcYAMdxpsDA
rzuQcYf/aHiicX/ujale917p7RoNVy3jD+dQMnTCJUuWABgSScfWndIYmlGMWVZKex0n99Qq2GZX
SWFtInNHJulKPbYJkT/dNfTwKWV8GlQXK+YfCcypAQJ/cSwNxpP2Stc3NloSa9pn+TF1uh0yECi3
AmJi90BUOtdpPDT9J8nlhDI8Y9a678sCd0ronGRi3LtpvprTHEZbrM5GZFhsxEDHH0BSHyfM0pCd
vRNW/mM3i505TGo3mNN1si5tfvC8PWPvqbAelQv3ql6PJRto+WCCh7e0jT0+aPAWXLB6M6yCNV6/
6blxb6tqJyZx44HFy8YK/hseAf3R7rygxDma7BpMhe+M48OkPUb1tff3hv/ASDmxoUSV+3Z60BV+
b++Mknc3ZuOOAED7iXeOJCofhyO9qHzLxCXFpkZbn2MQebcrtRDFGRY/zNKg6XEaFUSJNanEKhj6
7qTX7Pu6IAPioe12bkxMzxB/Ci97mB4TPMpmWFwy+oOFrda2N62g7W489b0pD13xhcx3TEw7ytx1
On6rXHGk+QNy+YJTPHCcuzQ8yfScVhYAF5QiQWXma9Gj8HSZSNmBZp3h5vtZfMhpsfvRF7Tq+2Fa
5Jzd2iFYAh4cOLqKhk2CJ46Ik7yoceImlIc4Yp70qmVFquc7U2+3dga1PW6hXAkAEoHPvDxJvkec
E4sQtS7GvFhPN6lh7nWAkCU9vjZqtvm1gqorahYlbaMbZ8tD6LHShj3pHAuxA3eSXNdmGjg7t8OA
eANtwzqjy15hBQn7faJ9s/rvvc4sA2Fw+cE4ASgygYSFtQOai7UaHUt8MFSGqCqLTgB/6bWL8j6f
bzSF7RCkpfXRRdsUHRFpG6vGfLLSuxwRuEfQZjDWwCdJlB43df6MhbVBxW5GycoEWp5Ckn+pp53b
fu9NZF0EEg76yQuPzTUi7s6zWZavCcK4xkf8qz3HFe7/gX6oOHMTO865fzRQAMzdNUsv1RxuOml/
RSR8Iudu7cFSHOz8NhQYztJkN5osLBVGyUb58crr7eaSANLYLKOW3rjJRvQHJZD28nszvriKFYIA
reo8FV6CY/FOeUdr5GyOaap8xhEUiOnrhK2/JmqiPXECkN2tP5ic6d0AAzw3BzIKhGnHuj+Y/dm3
DyihVhb05CjdaIm/sQoQoO0GvnCpxDrPtwkZLTXRxRiXJE/uSGrhkHePQ1pTPz7SZh4XjgWzrMZp
bhhdAhmRPMG6TiShRvTEGO8K6wvSmzVio659xstIrREWQWQftS8NVovN/H3Qb3Pt7D2bc33bdPu5
f4Q7cow0EG3DrOxNJlCXe/6mnW6zF/Av6W4UJeLa81Cc5mHd2Ffo2Et8HA3Odf2My3jlekykIDCU
/kU2957+2WM/J2siqYL0Jn3LB/J/crUpuusw7YXP7jFfHRxP2kCC133sjUFh39Xuo81nGXhiTiWf
pzrGphcYiMQq2NUeEhsMXc2eYATywgDMhNNOL+/d7N16J43TdAKnQWDLJ5yhurcrKD0AG/bFp9ck
uw6lDJmYLV9/vPMHjCSwSQFtjyenpjtPSxryKmbfp9leskhz6DX4m0MGHpnPI7gvpjeZbUTE9vES
LibpdRy/dWSq6pjJWd3b4kPZeCukteM5GI5lftNUt219Gkt3nRF6KM2Dd0NDmg1H8GXy9ZjjrFb8
3z1yUSs89B7J5hZYpmusHnMLk53krjeIfIXIpunfkXndwg/tjsIy5wsnnHGHXhTUFWeI9Dy49rQV
2mSu3GTUN3WE8tSoXGx2lWtcmhBRmyp5FGO9+sb8Sr2iH3vRpKa2ZE3CH3XYqtK0rKhq5+HOF6Ox
ygw5rerGes2G+c2vxbxFng63widkqI3q5JxYhv2uT069h7fzoJcw99WMr7cV6N3jWoizpNn/0gH5
KgH7wNlrIjIcudrtHfhdZPQuSbN2qkM0r8bxdpbTsDA3/S02hIT887B7Ssb3XjPUrdGnzbl0+/Eg
7dbe2G70mqTDHYKQ9dAr7wTjo2EHHKtHiLPdurIz9WyP5seIA4HIdAOsTMeszcmMW/AgtOZjRzuD
r/sGIDnCqEp/3GuiN4JfmWo4NXQZwYxBJaR8+iHgBF1VRAumzMJq035zB6IWB3sRicGkIZjdjK4K
jMELJk+GPZkKv0nJYlm3xdn1OlynTKBCqz6AFLpNXJ2hd1dzIm0wrZa5/eAlJWOeGRUZzRpt7fit
9UTXYTvKqroThhftZSLFps0kuUw90x2Yw/HOtgEU0A+Lb4oo5Cwy29GmiqzzNIFgAuGqtogb04AA
CR0AQJReXOTvGyizDw3IC0SCVRyY5qSxMDXkUBJ4Bl8k9wLEj9u2dSqka81ZbxCGJD3jpoU4t44w
n2BMjNNt5qIhU5NF4ksFBwZ7zj2iFIEhCFdtrenhmoABsIEmITN4gz9ayA8r05+8dYtScPVDDax1
yW3fA2l1Zo6gacPYA7jVvDFz5XLIqR3eX5nuewCOqzbBVbXiTRIVonOLkywvWUb0TxBqIRSiYQqw
eLf3jgrbcxnZ+Uq4yStVdnmIlTxFjvcdBBFOUfTSTJLTQwsz6bsoMnMbFdZr3UB4Jf44Xxnoqxxl
FluIVj9eIQaTa0e3OW2WEysZ4zYLjbyBQwpzCqE1TjWR5ZUNm7GZ8kCrM8qJjLJTcm5mwIUC1nLo
Hvtqycgxhq3WN86Ribe9HkPGgprE8EnQicGK2fa3A7SZM/3JcO2mqB+GFIp2nIZ7pfGIxpU8uXhd
Nl7f0e0V9i7XifjWF2mipnah6RyrMrrOoYkRQtPu6iqiDO6qry1iuHXt5fdmilx+RiThDBjKi9Dd
GlOWbIuqZNjYgHrqxX4W2ueg4oeo7mLEM9lWRfYHczHofD2a0s5E5dIOLpFX3VhS8olz5jD3NCRt
L2Ss5SNYALhUDZJnvcg2BDRbx3SGh+Tj+FdJdwbj8gxFeGuHP2bTZKIMvrUTSt0R8EA8edf5N7L3
vykPEzySqWRqRSCxOKxT16OAWHzntqWR1qnJBDdh8lZkGRbuzLuxEwcwSH82e+c8NAY5MmAPSC93
N77HWFlH7rNyjOQjJCLIURxZUDssSRvtysr0zxnR7DpDmY2FkAZPxkfzk35fqJ6Az7a5CGZgBbGX
TmweDErVSPo1hLqJwEYxlq/WBH5Oke9G73DeZDMxsP0csw0QC60NWONbmEVrSTo5WIDiTHc6oK1/
riKKg8GBO6QD3WcoyE9o2NK5EWtF238TlTPHbbc4RUPeI4/GKo8lrD+JxD3VqXOxRv+2hzvQdeEz
cUSXaIbpaY6koTfzh9ESf5ZW7cafEB5Puu+uItKlk9rCUGiVXjBZ7KR54dwlifdeWMa4mQ3jvcrH
L1rtj9zj5iUs2ldVj3qgmxyAypoNrRwMB6f7JPZhS++LwNJT1xoVDa/RQRhTeJsu4+gtmtJC1wR9
qe/nXZLYV2lMl1Fz1m1aPpkcyM0eG4gyTOAz0bjRnTChkW8a9KY9Mm05b1vNzcCJJnQ5G2t6XWzj
GA/QXOMVnE+G8QkB4l1vcWAiJb2ZDfWmuNw1xk9mNN2hqKP71DevpjuQa5x9Q1QcSJ4Ox74wDL7S
wth0XD6vy94KK9uPRXubA4GP2Pc4GncoV2n/AbBRZ0skbAn/xd6ZLDmOXNv2iyADHP3kDUiwDZLR
MdoJLDIyAz3c0TdffxeySnqlLElleqM3uCqZrCRlRRAE4O7nnL3XHl6g7mLFR80G74A8mtmrnpx6
4V2jYEquRjquNXEz28BwZUHVboxbK9VepaZ4UftXI29uZjADZrGHwyEVfK0xOSVWcRKFCiS2f80b
H2Ld+NRrWldFsUco8BSPJdJaEo5jwmsqs9poxC8lxhP2b1ya/iYdDjOSWnywe5WlBwsifmgJavxF
JFVt+/Kbr/cPiT09jNV7mjpvTU4yjTly4p7LYNTdp2jZH+uiOOGNxHECAzp2inpRyt9pUBQyvdqQ
2uqzO4AB5toqcngHzEljDiNp4MxThA9+TgPc9H+UJfY6jfm95ga2Y945yzmXfVZ4tUt4lv9Md3RX
euOlGrWHoevuTKOjUjCGjVGYUL3J+YX8DiMi0u9IF7zJ8vYZrY+SzW1a5it2/e2oYwfyy+iBbHaM
FZibFMhraVD1PY5qOGi691F6SNWLPgoKR7/XTVQhMR8C1NeXM3IO6OKj0HEbaNbRk+7Z9aqAaMqN
ZRs7YjaPCCuo/4zubDu01RTBfCvPApyZR+poZvbOAKErUKiESY34KsxDahpxnwMGQoY97um8BJ7P
sIfi84fp82J28rI4LUmtvzfpMLnahdbNY2h+p+2zmgnMFFRxeuueS7W1ovrkC/MA7jyY4NUh7mQB
so0VGovtFMYnCykasrH3GLHKIkrhWfOfCp2kYlFcoUQ8lY13NU3xVfT6E6GFW61oPseaGOaxOvYd
57XiUTXE7M1N/VAJd9q38XDr9q8uKOzMTG6raD7GavyIhmV5pukAVuyFeQAMqXtpATyc8wa5UbQT
liYC8PcIeyStQGybKHqStH3ohjTfaJ55k4UFpuk6IXKKeOSRLSSqIt6SjBItjWr4Go5YSGNmyeBO
+Ft0IyVBVxh2Cng7Sztt05fQYFVDGqQNgyTI/fBMY95D0iZUMClzA+jqsVTlLtbsfdmM584EgJg4
trX3GaicywoUo9ur5DKPQ/hqh2AoIxNmkJk5413cManj2A8BBFYyTuJdb9Dv0LqrKdmXmRQ6GySs
1Tlx30kHulMpFKPc5qZ1a6vMIgB045l3jw0VGYzVgy1jFFetbFqC8EZv8rC5UdY59SPisO9nEC9p
gk0oJf2y6c5zHH5I6I+lWeXrvgaAkz5z4Wurh7unLPXaEQFGytpEO8rZenKmbpLxo1Q0F5qMbSQv
vvldifOQ+DhxmjXrlm5stfba+Djm+EEru71PBpoKrYLBhNe93SdEA4169wGfn3Q7B7e9bLz7JJqy
9dhcQNbZ6IWCvMi+NyEIitQcHt0sPOla9GZZGPQ7dLFdXl8rHL2Tbgz0XiccaJ5/MwBzXEWokMdH
39EO4w+7uQ0jcCjGj9yXR76CMt4rrb6r+h/YyglfZ1/IowcTKbDf7FmKo/KMMyFrDiHWkVVJg4nm
scFRlyn9pUrJyrG5ZVT/M21Ir693Zi2vzV1MqHu5CdtyK/xTN31rp1dJ+edeG39bENmIOqqiFP5t
3vG/HoDpLzwAaEJsBgP/Xp5ySqLulyyb3/+Z3wUp+t8WZQlSf8P6Tej/mxzF/ZuFKo9ptQd1egle
+r9qFOtvDi+gjjCfuZJnLIOJv6tRQFW4js5k0v79//1v1CgGH4QZxh/GWGJBXgh/wWVAv3AgZvzz
jEMrDF3PQoCQrZ+84OTdMkDad5W5qYkg04U8O9H8mQ3V7aRnz2B6WnJRliMk0ld7uC9GBsTjVL8Z
I2zWhEgrOqSX3qfRUKTDVyJ1nWOXyo5NSafE6OyrSF5siTtcFdnNEJOUaxfmveagAy1F8yBD1107
bnZnj2QpoBF7in6GydmsWxjKv1foP4hCxO5UTtefIOqwTb9NmWABE49VK2kvhhNOo04QxjoDfim1
Cwd3sbNGuVEFStNRli8tHWffCWl9wd3UjAFrrimeEuEc4vEFYz4JM9JcsxHsuowUrZT7uplGVyOJ
DRiQj5tqNbagDTpZEd8xAD/ssu1P2pSPbjzowWVgyAQlljn2vVP4qL1HsmVMAngDy6ELGGOOIDsF
kfy89PsqfBMOcwmqePhHbm6RugFW206gHka9vdI4govZvSxXVEaFArVhjPiT9AULnOSbYezCYxbW
42Wou+9GDRWqxZFI3n3crt2SEJuqs5OdUcfbDlZCWEannMnmho6C/mqzfO2tmkDKsK32YyVIUsUk
SW/BfW10rHOpo3aojmMIQSTxdebRtWvrUBJEtsOrCp0pNzF19nja4/hL88ePQeu3VP+0xogXXVnO
EF5pXE+Iq+vninMpHLz4VeneIUWzzvJvXEy9vZTUJmNdfWYZXcCimQicc/sF6uhTRZA5gY599IJh
CD9ceNarPvGvdmHQbHN66hCGlCvGN9NTJTw2o2YGSDsCSxCWhG5CFh226QXlJeAk/HwOagfkhaNr
1VpglySF2JEBHXUoI2YCJBj8VMp+u3IL1+cm0UrRumUHL/PkvgOwSlfCOdgZ/fFhpkrL+xIJrJzq
Q1uib3AGL974Y4wsMf1WhMVpzAz7hvaHePiJKI8bg9N5J7nbs3uYYa1hlcTJDrQqPLmpW921aaXt
U+As68jl0mo3/lZL4z4amldjIZqx1thBr1xj95PM1SeQ2QHS1gd01ZSiy9eRR6QHblqq0rXWWiQS
GhhSFx/kcWqyL+UN9qZjb1uFysoDUyVre0axQl8ZB6oBmtGF9MHLWGxBjLyXWgp8AMN0afdNEE9H
v2APbWPr3srzej/keBYbk4dAcNI3Um+ly+amGflUyvGvjlTX2P0oXe9Ums0jVnw9xkcaUtvBArw2
Bn5ZbDTvcEYDTLZrv6bsL+knBrld3+VR5260HDk6kYO3rdS/aoiE1uCv8+Fn5G94NCXSzdhS+6Qz
D0boBqrF1q7qxRBagmQBGqefeFqWoriYVyVhDitt1H6kTYVaCTyv1xO8OuOIzgaj3tb4otZEe2Jh
dAQacq264rRe5huSIq7GrBNb4dWEjvbzzghjbJlJJEDGFlhYNJLsY1UfVd5xklDMLhEBbHozfLKU
lu0FrchNNIwbAmtbugY6ia+eTqhXAtAujNDikg3FCI7UwRVZiHDaH725ojkefZvD+WA7jrPKrebF
tuIbf9S+qonElyXMBos1ndapI20p83CKmpg0Sx/jI3G/0ONxd7JeIYhAa9vocJAJeKWEXcKKOzJ2
E1PxnfTcOWHBLwinJ3hte81C4sbkGYAhKbQWMeyT1LSNK9JveU6SuIbzce0XGkwGUvwmbVsRugqh
VOP2RZ86w/qkF3eFh7A2HG98pzuqhbdaw9IlYgaKqXVKpuLZJmvHmLQ7Nyz2BBusk2Li7XSMVy2R
P0wlTh20VNflKZm9Z5E58260SO6BGnEufBCAKQg7SNA3CHy3tBwOwoWwTToI3d5Cf9EVQzd6ftjA
8Aot9Dw/ZY6lmnfwss9j5+4UUbZROkCRfHOg+6aRddsX8jZ1/QBr1F0jtJ0lBPOC4ca0ALdI/1D4
4iyYxpu0wEh7fmIqwAjCovPwjuCKMzkTAGsMOLmuFYOwzugflhFYmey85hPL7LyK7QeP/NM8sj5N
Rt6+D5Qtk1/mlG4yigIS1lY9VJMU4XIfxwcfdrPG0EJh32Y6uqvHgZ9c3ZXzZxh9ecvUPQTtyE9y
hLkvczYoWXtXImF3idc+hKb+ImnFW0l7AZCx7/xw42rTIyLoh2zBoKp2q0eAzDN5k+pQPzkP5wQW
e6Bj66VjHQkG9xrZTukn+VPPoUXtqHc35RJkGtvHGkl4WxovSvgbZ2wvrLm4Vmkz4wRqkmHbMPWG
z7il0QoQ3A5wReIvrw+9M13mzj3qxrxukVi4xbRrdYERrP0cBzI8y+xgtsneZ9VzS5j8ogEXMh51
WKKkTEyNePJr46akTrZdThD0td1j2DyQo3DwIsbmrXY7Jy67nnWibU37hA+ql+OpKNAXTLXNgG5O
OEPLx9qHEaHKd2kR7qfqymX5nylvEOfSGHACv1DM/TPtxRkA7zsTMeNR1WhYKixM/JDATzLK1Z5+
ewCx8Cwknh0hu32Y9o/ZTE9totIgdGGynqLCGm6ZOHxlWe5tBq+Omd1YYjvRYUU3hDcFY/q8rgoM
KiLE8UuLal5beRQHfWRoh3TBRA8xXpV2rP2jPSLg6EQbP0gnxrwdjuhAbdQJnREzxlA+5xTMmusw
dK+8BPFudnE5lh7zl5+MK68nV8PoXQxFMwU+oWnXFB32OvWnG6G51tFI7ScbuwOm7YnJZtGzFZGB
S0vJoDsQPxSq7dcLzbWcsH+hEmG01ItbL6fb3ow8Io0anTV6D+o/MbZfwAbbjWP16bfMLKYXoMJU
rLh9CRKidjH62KaMRYfo1MU+dGDkyp6f1GngFiN/CrIQy4HVRy9Jg5ZgAIe9GrBFgkidvXw99XQy
Epo3llXQm13AFEhT1QE/xjfH0NZJSt036UmIPQy7ox+dTTXsMh1DhLBqEMe2eCFDS9s1YAHXZd84
Gxz3PH7wMey+eg6XDMbOjiqgJpgMcHV7N5M+JgHNSXKB48VHWzT3Azhb3yp+KLP4JgZG4wUGboDG
LeJBrU1Oo2HegLXdqSGbt23lc+2bvqE/n2v32MdBdCWkCVdjTt/a7pZ6EMqUnCnyetoKWf7c9/FB
egTTY1+AYhK2UOTTaGcvYJFk6r5FigyLGRATY6kODaZgYKUn4qvRjQXi4Atq2u4LdcUOcsKDUAPe
uZx5PKFkxExI4IfDQjvxEjhvidNNJJdA9RDk0AJY0phUjpGx01v/mT+KBXBhp5gj12ksPBWPhX5r
AZJZ0cKpjrLD2UGUondI9GWkAv0WHwmjRxQldz5mjVVnpsCvxE92Rfu4pFm9eZbCEpin74i7nQPE
TihoeT9tSaXSiKrEjYZmP4dwA8IuIp2BOSP2TKVOGi7EU25V2WbxBkehaIPQZOSkG/53WUwfVoh/
yFEXl5ME7xcvWRjO3g2ypmThsjDUiFy8zF5+/Wn2AcbvEb3J8CYpim5ruIu7SIXOrZPKUyLt8N1t
EihQS3TfaKU0kSbo/UCqykOdggQa1UihkTMikiWmImxCAOvgAYKeWjIMoMmexejuQhN7pFZ00yMZ
bR4fieO73vavUqChCuNuY7qwuIhfoaeJtzHCl7KCpYmtLWNUAQoXc0tUFpcROQ+JBTiXu4IPIxos
cDr2mQ1sKOblBm4mxETaGkvjW5ExEYGLlCy5xvTlfDo2siSmT1QcJo2MHmaqDoRCvoc93tMMyVPA
0wjik8KCvszCzY56g51cWQh3GZ6ECk+lWGI/Eo26LrPJuRBe/jYDtFlpVf0YmZ9YtwISVG5tF0Th
hHtgsux90pfP46Jetw3zscf8FGhTRFcEyDlXnxM50sR14HYeDVzqQd8gawCLl7EXo7dRMXczIo2j
iBn4+F14P4bjg7ZQlux8hlaaE/zQ0rzTBpQ/Xt5NARwMi9zDKH2acp6dKufLKUAgnSvOaYeh40jZ
izIgtgidSgcRnu3xMLmTzW1DaSKRha6Bd/BMNkWD+oqzGlqCxcLleeNHzYFhVZS5xNitqLu4tRKZ
R+oYqFV6bdeNHnN059Lgl1xjtp9eKjIxySbX4qBmDpEQ4AFgi4CCKceLKpnQf+fGkC8558WxiHX/
bq65T/wJnhI5k+5Z97vQAzZR45K2knGvmqleSwtsv9mpCY8HPrUGL8W5yBEVNjCjjz6aaism+cgm
adBz5qByl/d8KNVmcnBRsAa/mtK9FCYINjna3dHFEUIsT32A7R6tc5XNF2mMZmApFo2INjivTXQr
eux9YZd3gLtTYg6I+l23wn4VtX/RRnQmhp3TJdOq/VDiglPWQzQxFrVU+EzjQ63HWJ2ZwZ7A4CCr
JW0lBUCbyybeaeB5VjFpqSuSPQ5u7R054dTssxwhO00xMomaR8UMcJ15PJxEY2jbxUs5JUjlXKd7
tTMGZCpydAjt+qe3cLCBgYm9oUxQS2qGTVZ65Aj2yfcOnXrW4T1LGnj+RdiZt9Ok9We+Hx9BPAp7
RoVhELpE3ccZuO8kffDS1N3GJHzadvFpUsgEck6RsGUlnQPj1iXxtDM0HzFAS0yHBa4Q+aDRHuj0
rfysuSFjUK10I2zfnNqKKeW0djV3ysXD7rEWt+ORDHD3Nmqov4RS0SbTCEkRBS+JHCX4IssadqiT
V9bkfbDq1qRisDAQYMpr0+v3lpU+Whn+b3s4ZJqz8xdF4TCovRZw3KWUzeHiVyO+Y9NaJ5bwggkS
4oYHPahd1KoDUZur3q/nc2OWKAETOrl5P5AN2aFBCD07IwqB2QraWZcXcZrE97rj/O/6YfVq0UXZ
dyZCrzaKx3VcIDJzHHcCZyc4m85+ke7SvvbJtPDEQevdN9PQcn8ju8w8jWaJ9ldHcpSFsH09WChl
Q1+2MO60yD0mzVeILXSpw8IqeilLtVJadTRq84NRPGZTm5TXqaWGDft4XrBt/Ubq4igweq4kQcpn
o9d3f2gF/gvr0i9iftprAOdcBjVs/I5uer9IiNvQm3SOHmityGZyo/4z1WiYVN8HWR4yym4Vi99s
H/9Vo/Yq/98xLH+ksPyf3Q95+Sh+NL8SXZZP8/l3Bsz/H6wW6CXmf+zTLv7BVv7RN/j7P/IP3yCt
TqyBqHlsd8EA/8M3qP+Ngsnk5fRdF8W/jhj/D75Bl//V123hmvh//tCptf7GAQoDl266KHxtw/lv
OrV/tqM4pmnQ88VtYAlX/CLCD5PKluY0MgjqrO/sTua6NtJLNpY/OBn9AMKEqNr2Y1Q2+t1/foL/
7DRwyKzj3xZ/Oejy/7lBPFLKD61vevjA4RnJ4b3utY/Z8R7tZPqNi82z8q+T1Y3FtfCHZjQXx++y
6JPzN+zxv/6urjczL5xpVXVVTczFEH7VoXqOQiRUoXlOsmpaqyF5TIbySELAIR2NXWGp74Pf/YW7
45fX9rcP4ni4RXX+w3d/MXfIpulo0HO8xOPMmA3jPFJ9107DVV+J41xk5xL16l/80n/hN+DyPZvn
ZfHf0Pf/56/azW3VVxkZBFZv3wq9agEuGNQm9MkJ/e5Q4EOFjNVedwCXKnnw8CzDllvUL5+mMghd
bw80Gu/DAZlzl3srKBFIbhzvjqrmmBTGqdHb42yZ39FvBf/5Mfn54X69d2jWcFG4WFvNX80SHDvq
2phhv7g2ByS/IqEV1uFMT7PW9Ru9j8i4L/g0tJRhGk8EVKfkRxm/u6j/7TO0zCv+9DEMQVi4a+EH
tJfH+Q82ptjNvaqpZogSElBHbbhQtNNv4FD2//l6zeVm/PkX+S6WUOxSmFP++Rc1c29b0Md4L+pp
X2Xllpd210LkQVLRnFtRosJ4TgDY5lFC1WX49W6QhBPkeXzwLAClQ2N8Y8L3A2n6q6bRWBMhogiv
Q7hDzJC/DhtUHx5afQqbZI1EiYBs6rOx6DkUJezfXvIGQkKsCTBiOvD3id+//Sb/1YuPj/ofF/jL
kpOmMBoVnhAMlZ3/apBJv/WGGqIFtvzViO/tL56gf/X4W45l8T3hgMTT/YsDzQtTcwqtghFNFJ8m
sjGw75ssaCtK5yJIiLorUpKw+1ryDHP85q1IyW5v/OFZosvPOEusnExuhyo7YBk2ViNsgk4TE4lg
rQbdNU8OLp6YE9jX/I5G+IEYg+yvruKXgdqydCwvL/+yQcD7v67UWtc5EeQnmqUukTp03w/CZNRA
n9fnyEplwcg3c2is1LApRr/cjR1tP9OmQU4iQgBbDo4W3Aq5UKBDr/jRE4SHyAhnzkWzfbDncPCY
dh/+8/P8ywaD5Yr1huUdXpntuHykf36c8V473TgS0FGSfLHFXB+tCWl86H1/XzfuVYvyewOeLGrK
8C/epD9ByJbf7OmGawiB6tX95TczDeQt8FB2MD4pt502Xej8zZfaKB+zrqgWp4zzF+453/1lgf95
ubZjEPaLJd4W9i9vL7FYeadiiMx94zlPLUlsWwVN8uoDx7xqQFufAG/Z6Hwb7YamKc3YSBmvutUC
bffH7KX3E/2mHjTvAZrfGKhMfxY1tCZbtVfpF4uMk72qMOd7SdoW70tUEDHEVxC/GS5O3E6gUxyJ
0JP9nO5yRRAgmCp1U9Nh3dlO6xxECYUDtr62mvzYvcA5AVqRDXhqIbSiJ8mL8rWPG2erNHlrpuX7
JKr+2Lqpc9Fy/S1Le2wIWuh8ZY32JZG/WTFTJVwLoFRYa1odueWQXyGw5zsTKsmxSiWl+ZzQZ/Iw
as2JZh7LkpaSgvT74c0KldQoYg+9W419yusXpbxTGXeFM57TfrYZQHBSugeVHW9sfzavvecMz52i
r6wocOKAZHWfCPgJPrXvPfcArCmNY0haZhL4xBOunTjMPkpGNasupowVIaGYcwLnlxT0rWml3qdm
dsX3aa61rZXb7Ye1IMc5SGRwLcGVKaMGaWRM0OMizMqaI6GOYewwVTgRvC7zNXk60O4awOF+nnKX
nPbqpvES2/dm6RhZNMj0e61jrTPRiJx1mpzbIUswQAmIwtlEA35GsjfxJhCK/k2URDq4Vcm8NcWu
ZdhYjTQi4TYZgN2uSE4UdfnalXOAKHZDy+vQMscgozxclTXxJRToXGtb3ss4eU58GYSoxO/ncCq+
9DyOQCm11HGjQ+yqk2vXUKGNTVwePaPhwmuS9y5dX0SXKUZAnziNvikBjAWG09V3dY1Akc4XtPeM
GU/TZNoNcNTxtnMqZJGGV93mRt2eGYT2QWQil1U1+CRdllUL7rToiRVOXYZXZRKfi0K/TE62Fd2Q
fYMGdu9rqcJKVlibpu+mtU7rzh6ZkPV9n9+4A+1wc5LZY1tDwoO4T5ImLZJKHyxU1c0uJQoDSWiF
pcny8K3WPybbu1a4ra42Qap0Ty2mwYMJERjQM1MNU7XnXFXGYRq87OQJhTXCPjD8Bioc6p+WaMqz
EF66bWPTvZbA2Wk5TBrsUv1RDKDG/G78FjltQ/iZ5DhZm49VYh3riCyumjFeENWZuWm0BfvTWO4q
8SYIZFZBIG6dX2hDAYfyU/IHayrP0rfA+sRJ+SMk88+LopbeW2/utOWUWKfa0kZm4Aqv003oijv6
9NmYQJUOMsIZHSAqWyQWuACCSdqVv0EVjl2qtjtaDHodEFPhIzeEcGi6C8PPWyRh5Lg990msI47q
uuqt92Z3Gw65CoyJxghcp70v8FdJQiOLsPL2ed2jJ1aQd41FykpoR3HKU0Zo8YQNYHxTk/zGFoso
gi7aqrascje38UtsgpuuavkSW8Qr5DM6SC/cxSGUoKiZf6RFbhyIeTnEPgqrSqaPYrSA87pN/tgt
Cl5MHOl6dBgBlpBkg9Fuj3aO9Q0b2LuVM8lvF2Vw5eCFqMsCfwCyYQdkyrqlKW5wAFgPDm6OQpG9
1Sx6Y0BvCom8vzEm/RCaJN224lK0HgYojR4gyatnPWYQ0ViM4YwGZbZ00xoLDfpzpM8OEmirp/UW
zjEtbdwIt1k57g1U0+mino67dGfn4ztHDr4FdD5rhYgE3QZDc7UIsads8oIUbXbn1vfSdj7lItrW
GwIswvGxE81tpEPZD30FyD6bV5XjP+VIvv2iu1qDfUmiFlRtPJtHFBtTVOpnvArVlkKgedf5jgI/
IRi4XVTmEA+gUTbglhAU4xCYU28jXfHglADSs7bXbxISKZxFz2616hSZA2/6MoiaMSFIA0k/eSQb
X0l/65D+Mo29uZ3soT9qrXceBTY2wyFh1gVZGDUJFO1BQ9maaWv2DPiZixR/XET5nND627kA1Aip
GPvNQA6YKXnjZFF6p8HuBI/TMvRsMYwsq8V+Qh6BWSK7bxXCyalHThQCKcdgjJUg0pNbY2rJlWqL
5KX1vGJrd/qDpSCBTYzKzpFuv3qgm7aN77XfYy074JyhVSdgtxOWjQGKH+/JQgIVSV4Z5XHMW8wP
sdQ/Dc/KP4DYhfdwpr6YndNkXVwTgC5xFs0aYwV7aJhx9ume7cQOXG8K78ChBLUh9V0Gjy+kQHo0
fxo2FMu6QXje2kiabEtvx7wMauo2zITuK6YNpGZP23qxgaSLK5Do0LWhlfm2oRWKW8/31/HiIBlw
3bCYOu5mLjBDj07lBklWksKqqn1mL/hwz9POYwOIsmSlyofk2U7xrBQ08QIWEIaMTnRmPWD6AyBk
i6ghWlFbIM1Gl2BnpH5kbaptQBt7mE2y+aj7qbvKG7ISmxBSREGsZAyRBUtaC5plTKL00w+dEsvv
e9En5bFPgDnC9LwdB+9AT2TeqsXIoy+WniqD0JzGkXgy0ji+w3FkPHsQ0PnzjHWy0ahwTHfxFckB
yWT5NG0zIK57ictoWuxGGuwvom2Q4Th62J2Y+6trb8zTu9vZmxA0eOA0hN1DF1POenLN9E2zlLlt
68R9AAFaHMI2Z2gJGuQ1gqzGc2el7aEzGChQNrSHQaC68RDznyo/u+kzw3kabYS6Cdv2jpCv71Qu
mzxhQ0smRx5TNn+spRIUWgybPbIa+d519IKZGuZ3CWWA3rsMfBxgiUVbYbSawEEWPaepBH/aUZAo
GxD84htIGbJrPKS0JuJ6M0cJeRlsz4bGflwVcpvl7mdjx+1Jecy1aPzxuNWkkvoZwckJIxYKKL88
+FVdXJDRoFBNOYPUqP2O7MSMYSDVEkAo7XzftL15cMLI+Wg5Ay4xNi8e6fCrRjFzQE0CuXKayiBv
FRMWDb/csZkYzmKlJjcy7MnYCfEVMVuzn6AHjXee5pr71mesPSQ4rEorxY0unexo5YAMtVIn4xHh
7OAwMOza0QnYauDSoD7oVTtvtJqDJHzwiPDM1As8Rlo6IIDHVsXGufG1Fuqb3/qgsWWzTaPwK0zw
r4aO+NJCxt52w0pBcAxhxsxx7uuZgMg5I4Ipnyf9qSo5WSq9yY8crjICI5R5US5uMdD4h8kYJV9l
ynFBdgoSLxMejRAtNvTaQGjfpju5EBitHgQxEZqI7mj22m+6qCn+5FBd6lTvbzQvP9du8ZgqrT1K
YXkXSR9m29mmsdX4ytpUJ7PadMYtkbUQVs1KnpyuGm402D6b3gJRGJGJcFN0csJuq+RrXWCbbbps
p+LytsDUiMEWT6+AEIO1/L7oEvYNCq5LIlBPi4R1IWMAG2T86Hu4gMRUVC42U8K9rKvWTNVDwxSU
oUz60APWX6tRqIM32/25MFj/QoljGAtkv2linHRjln23QVN80+Mh4axK2nq+RB/68bSzUz3lwKrL
c51FHal/uCWx9lbrxpnu/NSfCa1oThZA/cCzy57kH/Nds1JjidOwNvARYrJ2XFwMbfFMvqt18O1R
HPBDaBueIHK1MKFrEgTP4DubhjqA9XE/2uY+V3a8RaJ0TvK42JNSQ0ClCteDMdgH/BzVk6tznPSk
tbKE1W1EEX8n7abd6DXYUir2JEhTxqZu7lP0CfQ74Cf0iLw/u5WfejX09wUbzH1U5cNtrIhrjIiB
vIxF7j4XJQSYiHlKU84fjts7D5zK2iewHjNqb0e/rYhovuBimoLKnkiydAhjhUSkrx1xMTz8v2NO
YE5zGquk2WXplF4loqs9YLH7FoP2jbDyEUXpyHWlTHHsrJIHo67FJmrNR6+SxGv3Wrme8RgGsHLi
u6HnhJ5lmz5JpxeZ98u7Gyb3MhfvAJawA2nykEgqxanUMbS06uhkzrUjlnXL3QRw0TA1sKbM/a4a
PzqZWs+TOojy0avxRBFAIUsC26xXe8qrq9Zy/m90Zy7fogJXfz+GPLGcxawjgk7z2Mx19TJ2pn2D
2AglQAKKerEc++7Wm43hPdVz/V5zHaDKfBccAgJHVWAnOpaYRt5QlumnuNYR6AwzrefeLCheM7D+
c3zNFJtT1w73Q+I2b0OB6UhWxkecZDRsyMhD3ObtOeP1Ry9t1qrEkVLHiFqGutxTL72FRZdunCzP
9i4EclIYMEb1Ruc/9cqqb2N7WYddv4Pz0a6KtpwOaV7KTWToFW7b0o2wJzTqmjkiwmoDf98v/b3n
yMdxbNU2nfr0g0t49sOErK4mO5XG+ObWZvHDMsnd4fUBn+xTobcOo3VnGDmKYEeQoPg3togfLQcg
AdU6huOSQZmXiPJYTwldzYznGJZqEozhd0VgAFmYAx4ExsGGcrONL5pvNbPvU+2iZZwme97OisXL
cBxzlzhIawr+mzeHEUJTth6CTXqaAIMRUdKRpyARtgS8glilxzG+qziysdUIa88JPejZsemrAqlU
beK+AkoJYirdbaaZjBcxxhLF3JT1VnlefG7JGqO0HsuvCmIQxNR5umWSPeOeHs4sgP7B0fJ9GKby
la5Ef7Yri6V4xA9JzVhewMrc64YlNwnu4V08YUQo3RrPdhVmxs525+qgQX9a9aMgY2YUxB6Onbh1
AIvvzU7k7yAFa6h9SyBZ1y/hZEOfRB+87in0CVftGPtbizDDx13a63svpPJlqdOtj1mwdGV92tzI
UCLV9gZcHJrCGDMtaWkE906kkP8MUZMR/qC0ktp9GAlvy7zPeNY4TFRra8lgEyi0jrWTYsEloM2x
SGobhYnRc0lvS4lx65Y8N72ezUOGAHsHttwggAyFYrYkwBVGUeI1Ri69+jlK7iFTLIQ0vDMGJCB7
CZIrlkw5UG4T8JPF/zQvmXN5Fc5sHXWe/NY1+98x31/YMXx8CgA8/9Dc/FMow+P/sHcezZUj6RX9
KwrtMZEJj4U2z3uSj54bBMki4T0S7tfroFqj6K5RdIW01momuquaj3hA4jP3nvte//j6JT/0v//a
H8s+7x/4Khh2WrrOpsITMw3tD1eGS0ooQ++/ZIv+c9kn/0FqKJYMDq0/MkT/25ZhuP9wbVOnUbVs
y5OsBP83y75f2WI6axRGyNAEHRMZt+H+sggq7NwBkI/KakxsXuK4KZLIgP9oztZGJ1/rpah41QTX
oYteNdd+KHP1m3nwT5PJnxccf3wIlp0Wyz0ISHNy6583KbWF6dgBb7NgtfBepqQoOixQ2aLDUgsC
DSFOlK9Lx35JS+M9HvV7zWmek2jsGXPit4xkQlfd3fVFem5T+5lnGbFELJYCt7DTWw9DVCI27dBf
zc1v7kK0BsGD/vG9xb/GFmW41ib/p9HSW1cZNHZ99jBFJdtB+Y7o9jTU0Db8Rn61yr3BIVBBKHNR
OymwBmQb3ipHXRsZfyJAnQUV5W3tRYxxsLHFdnPfBOpHLIwjYJmty+INqae5gdIdLny9Pvox4s/G
r8iBNp6ILb2jukoXOl7tprVPSRysyVPqlkmQv9J+ARWiIZd2t3OkBhysR2djTmhqlT6sjFC9Vo27
sEmzWzY59nXizc/NRHDcgKGM6f/S6oN1ZvVX3to/OuRSi8iLL06ontm3IvQTxqqPw1cr1I59G5Pw
SG09YE8d4sRamkZ/BTDOLSLiS6NhVE/r8rHS5omS5EpoBgmLXppcoMouoNLmhBaUctPyioUuYmzU
4B/DkaTNOu6eTbhrSD7ihZY6dxZA0ZS6cSFarLCh/azoOCZhv9a+tZIdap2BguFPT+rtH/uzf8tV
dlvA3W/+49//h1sfPK1gD8zGXPcAoP71rmsiR0Iqn/klReKvU76dBZeMGWj6zQrjPvYFQ+ymJVLD
2hY51JcUTeny7z+EMa+2/rTb49ZnJcH7koG0C47xV9WG7Za8HxOKVd2fTp3W2LtpxqGnwYh5GYZT
FlMAmCyrkMlDnzLLIFu25VPpMzLRPEL18pL4dE+7NBXy0pafsnQGqBOOIFo9cx+oGx/aviJsNHI2
lfDurUo+BjEoO1CK+oIB+91kYGRvhhlZikpZBslDGtjUrmyN/v6Xlb9sTP/4ZW1+ZRtdwbzu++sV
rwn4G8OpV+iX4zNBZOcyB5PjOeE2tpxTZsKgappso7sdxkIq+WAIPisZzsMb99QJbBaG3/1GdPAr
u/TnhzJYquqSFZpjiF92gWVfBIicRsUFlsApCnWpmpKEyDltL66zp4lAlkRV0NrsQ0cwLbSZhaU9
xFnL+qwoUOI7rbt1Su+tFMUbD8pON5tHYwJlqhI4RfXKHxSK6bbfSgRoC8pPckhHm0HhWNy3c0mc
yW/fYKCs3KNq42WbVx+uMmmgmG1bGG3S2lvX5NcymlLHEoNRQKp7k3oBUzRk6QbLWqaEJ0towwoo
3eecvWLoJjEi8D3yDEe6Pu2w3mib/8MXStI1yT5Y+/7V0sexSCD9yLVTgY8IzuA3C7HGULtXw9JT
H7Fr7PQpfiNMhQ/BXG3JamBVZPGxdu0PDsqzSlhj//2n+lejIc8UkAeHHc9PtOkv7zTlYH7OBc+U
DMs3L4hOpsLJ5Wa3ATZho5tuc88SSz3uIf14xWdnQngIBe14tROa+0ku4E0bonGrgZRFkUYyp7qx
8wKScEkcCNkupeODoog/q1J9l2azjxMgVIGLaStgB2IGOsuIsGQmad/FpMsn1ngqRjYUyb05dSff
8r4aPTwFPqih1CNvkQOiwwgVXvrIPKNbv3ed4S4q+mumenzfPSMIwudbNX2GnX7Me+QGJQ1r4Isf
tRyvLBSWkUUIgMynO68K99rozMAudgPj1Q3y2yGp6Kfx16cokNPi3sZqsG4H1LUer5rfXP1/PdB0
ihyH3bptOmj2/vqMe2neB11mzOFLKBYwKbw1Vn7rkvrp2u19z4DqN0for+tkjhODraprwUt3Dfmr
gCYhndSaiPijNyN8ZhjnIB2RXH5+vWlrPLZedsM9ekShXf7md/0fDm8DiJ0D5Nzmf9353/9JARIz
CRXDoPN2g3NxCpqqONBdu797Uf0Cn51PKOR8NkXaLPKih/3rj6kCARM14NhkIrd2tdZe2aYy2WxK
55E3Rrd2QZqQyFBEuzLRJ25xvfjNb/qr5ubnZ/Bcy2Fnr1OUWr+UaMLNXU0Hjr7oJS0ehvTkRNzu
zTBEN/P3G8fyTirc7G16gJV8bRuTwakZJuu/v7vMeUX/5/el1B3hsMM3fm7ydfuX07p15JjajOsQ
jhfczGMDIgFO/NpIcUC0daf2NgQjrFjum1F6oOI7JhjThHmqLOQrJ2q3heqoVsKxj0FK5m+d+RtX
svfCn+CRMxpgxIMEtARyAVJvdK+ilxd7aLotm/4HVRCIlwz1ArQbjKnmTpTeMQ70vU79sBj4gk4I
RQn38eD9sCG2CueVHESx8ptwWA0lFoWibC8st8lm7Z/sfJg5INL7zTMhpT0fcn+5UAbNC9btWd1l
6fQZf71pZrIpe2tOoZ5xm0sdBhFKwYJEfZ9WkgI/3NYu5xqDKBOHsy/aDRDvaploSb2ALPzOPBD/
QtlivCHQPHXvYpxQYaTtq9Igvtce5nApECNavhGoIvaFeNRUsYl0xtBT0KxULN/6eZqCij5YGcqb
hyZEudKnc3uGTWiv6rZ971k6mE1416rgRzn6TJsLUkt5p9abcGpQ6zpYTwirGp9c0/IKdjVheCQK
sw6XdNSUp1loZGgryIuWYfRB2hl+sti8OqIgkSgGY+cVAvgmv/kpZQzPQL0gkqSaEDJ7PQAEhY74
aE1w8Qo96Z6HfMzfsGUYN9pAtnxZCv2RPfEj9LEFwzQ2Yp3Z6yuzH5xn05/0o2smbwVTrsWAd+sF
nBMLMoMhf6ezqOhN8po7cQse3T9hp1yyzYS7ST64D3UBYGq9JV+sXyANXNqRbZB0M0EJw3emT851
ImCnkN5tnj/YOkHEZMrXIeHyxQ47U7rWI+PGTJ3uhLWE5F+tevNCyuRpKtd+r4BV4BAdLO6wyi7f
3KB9UjM+aEpD7arbTbmuqrHd6JmanlORCPYwpECJ0V0kiE1X2ci6zyML9wyRmVnqmHb7tDd3tktw
kumwbPWG5ygZWOeJ4hpKcVPMG6K85cYHZAuNFwjZZOojq2EEY65Gu1NGcpN1kPkNKItSq1Y1qO90
FK+GM+Ast5iDGckF8wvoyPBDThnlDF3eatC0ZaOC52yifmJ82uJ+svM1SolTassPC4ntwketChDr
PERDfpOiHWHmC1vM2DNUuSWACoeASy6ZQped4lkqJuqOflTXPPAejMx6FsYMMzIDOLrqrQjjT1Qv
tIuTd0oq7eDDXfNKfetqeETDLANy4j0keMtFiy5AxKzWqpSVnjPlz4Hbv+Fjm5bU1Gu/I7kUoM8q
C03Msm10QQMqlkz0z4zRVlJYFz4P0/SIUTeRuLD5jX6gMkHb4h6CkVUN6X4pbC857RqW72Qyp2PN
vN9NT7HMWP1LeCmrwvc3HvHDsAxFtnU8OGlRmoJ6dePsg80rHJiwh//R9+C2CjvaUv2n21A540Xv
hUdOc/iZ5lxHK4ZoSV3eXuuhAyvbqWRNZDau3gJTXxuShY1vCkVIHsy7zzHY4fV/j0Yr2aGKq3+U
nouFLiizlwme7iMVAiyXKumuLK+QlGHPXCJUydazpXHj+32CcCKSq0zkH2WUVotAY7NDReRqa6tq
ATVyucmxz/QDSVT6m4IUTWXmVWgGfDCZYUf019KIMlzNXCP9ENB7nPDkYnHrPPXppOrMksN+7vqJ
jSftYIBCpEXR0UT+uK9bqJQwAJuVB8gZkX8YvBRTWpNy1d0zg2iHlchlvvVxOADJ82fQQepgGlXe
NvLGpWFO/cY3TAh2qTOeW5JWSzca2Kyp6b0LWv5SWd9kGGBX+ObbCMCWgdiFBOpN0WrdNtIql20+
nm3BB1iTzO0u3FbdGH5trYkQrunHbDg7ZteKezqrfqvo/Nbt6AGhYk/uxPlRxvJB/YTryRtPS8yN
L5KdrfDde96DaTXPccmsQjD+XZRWcLZ98zljyBxn9sVqujno0eWC8kPqgtegx0qsi9K3oiOSljjn
k58aL1ljhOvaKW8JaQYKiKEGJUBqbCClOuRlAp3GdPBJku6bL7W3OOQ/ZsByYkSAnKhr5EaVbFvw
WW1VaqiNqC8xiK8sUDeORgM+KvPD1BioN/W9DlVgPaXWc+15P2q/bYj+NE+pNDaTRapIDm2g1XW4
AIF3a3U4SGMt/jZaf6VN/XDG+oTGJ/uqTK51ktmnpm0eXXbXi7KV5U3fJdfctBBy2S5A9BGuVhCf
p6g+RmP3MvQkbzdx8NhXOIqI0OYcqkp0L5GGHoM0CrfN4v1UcGGmnOzxKP2uQ5vkUuF9WUn/HBth
tNGgV4AMoQHrogMpeihLh3LNXXDXldmdqkk9A7nNxVbhrvb1flHTmHhWfcB+/j0l9S1bHP7yEG1H
y1rWk7NN8GUlk/bS0crnTbGui+xJycnD2gyQzRl1AjtVsICidGR1zoOuRLPNhgHPswaU0IClP6Xi
LHD+rpmvhJtQ9Yz/5zgJ/Jq4ASE4FtG3Mm4rEuTgHmsLr5jTFXV27tJ87Em4d8PiLqm6VxqSlqoo
wsRYdF9hqMnDZMVnlDlg6khgRVWkX7j5Xw1PPWTgC3edzSoU4mQ4BQdkYgfgqVCkIEqUlURmZL+E
ORHQllOuWjJUV0k9/QhNIOmwlxdmpZ71NngsYnoZMxs3UBadhYn+nDTpp1Jr3hiTAmvSr95gAXaj
h3MsDKOTs8xTjnP2oo6ufxeq+TCJW0dr053R/K3QU++jLntz8QSHon3pIvc+svNjWLBZLCAimc4J
xxSeuqbeQjlYBFH2EFrekyfj27Sdo94iFq1yvKdx5LkIIUONJSDaIf5G7Pmjy+WeBcN7QW4Uo71y
l8CorBSTAdSP66L7zOcnROkJIOe8p0Wr3yZVmXMtdV8QEYmcQh303KOaQMCpJeoB2OAd0qBnp+ey
SCK2uXmDhT/zZCwz8pa0msyF7HYHCoZ7wp3e3bR/wMOJS7P/pmy5JFBEFyPiqIUUZAUYdMWR9VQB
7MLhaOxUXlSrUMY/nLDP1kYcbPBBUazBxi9MQvoq2/xKi/CjtfsP2XmXhAk1uazcGS4ZrxgSF1iq
D0XC6og97W2STF8aQNpVgXucph8/vlkJpMhY8rrhK4Hn2FNYmTkhqUNzAo/9VJvdWxJ0zA0wkZFb
K+D7eRdu8YcKjz/DEhQnwudZYYsI+j2AgkWwICcERA3WmZHI17XqkEVNwQv5qd+tAWBF0CTUUbtM
PF4tZVZeZQieXtrZPujB2FczYg2PxwKU4TXN4q88HpknZxOh2r2LRlY5LfIHOER+p9ZST5+yxsHM
LuE6iB7/YU0tsVThQAUXZ9oyT1ABoWvNDylXYZsVWr4mNYe1zGzMMnoHk75r8hKDi6EEItEEcn1o
9sjABuM26HnJ2I0CDtOPa1CBxAR44QqQp1rWVmiy4K13qcN6iLrgLNT4hdURfab7Spl2AwHgpLsR
pJpgF+rIAy32w1mtObsy7DAmG/K+aYZvNw6vYYCbW+MK6vzqYeufLb2Nbkw849CJJA9Pb4IfEzN8
bRLPbYtdEIsbR2ydvHd+cgHFyc2eQjzJDB2QfW99wGO5Fjp1i6rcRzJ667UagfmWtvpRmXjtI6F6
qjbiMxxy5EXIsNWkV19BtfuRQKlfIL/KXgwIsptYcY5YGEtwiOcw7eIi53F2HIIMjQeUUtEeCVf2
TJZDiFSnrzajbL1VGsXiuXK762ii0Wg7tCb1CFCmyy5VzaQMTjLjiIruXBT9o1b60wV/SbCp2oz9
ZmbGZzvNXN4rTki5qlIn3XvIKXARe+kmtyX3iK//8AtOBJvreTSw53C6ICMUDSt8TVjZCbd6cfSI
laVIwwtCzjG5Zjri56l9riCmQEQeR/5LJGFYNWtpz73kwyx2ZmfOIZuWNkSZKPafiqRL90EbuUcv
6iEUNgmNSjhoQ7fpVU4IaGkZB2Oid13AC53FmEzsl37p2atkNHO8p05Jyc4vZUQy2PAFvtROOzPV
1UOaWu8shhfKqPheVJK89+xHLuTPqqVoKfQIKfF4x2o74Ybjamx4BKSXPCBGKxZdyF5SMkuldzOQ
N0/yDu0rZ7/lP6c+kwkpg73r3iUB6nGo2ie2CPUyzUp5aWqqhkZF/cqMoXwnEa3DIEigJ2bxTCOP
l9gQxEzaHV27xbCz9INXZyz6tcYwmWc7es+L8NvPsvZmQne6ZLj/jXL+R5zpN75PqUXhuVV99wno
gC1JxLg0a1C9eFT2ldUE69AKX/uChZHVCI4pvzgifx8WhcXq1qiMnuNCnuqxxfyEzjh0vX45TEAB
Mr3CUBlkJEIG5SsbFxynXvwFwodaxKvNDUbmctlxRh9K9v4LVTfVfpLWNw/HLBmIYXcEZboPtXrY
5mMrXruYL8MjMXntNv0Em08fbtm0QT7Nwi2NfbfEdsNiXTBcQKJijy3pnKXFuTcFS5wBTHzMH+Sc
OxsHkeY2bnj95Ul5cjNxdkH83pS62e80YR46OIBNFnzNjbucSdgD7u4FFM9X0bnWshgDZxUrRz6T
glLN+5xslchpn9Mgb5zBrpcJCOqb0qMylLQg2wDh9KwogeCslRQJRKdTRkhc+ejSKNH7YpVjYqCL
aaAhFIAPKCYA3rguqtPAnU568RbYVGwD/ftAghD7hvdhstMN31i05LF9A4oNqVHqD1puyK0zVkyS
plEuJqTEJa/32rVeCrhFC5sSbdPYIbPcyvfI5k3fp7q7IL7yt456CzWY8l5vf+NU8Njtl+SN2VWx
Ka1RzbLLLRuFeUTa7NsRpKMqYus8xna8LeFLV6aLWjWco3XrjN7WwG88VOTCBCMKd92A2IA8fBmD
n1gpcwxP87gF4VncbpQbYXMedCY7PiY1BIbJUmZD+xgBPLlzyx6WfVumxy6shltPJ9we5XF7EL0i
Gdads9m1c6EjwRwzryL6xiF52ja+PAkqL2tAYmlJtuqM4rXoQGqVAN1y4TwmjkVKBNLXBr31qoIj
dt9qJDe7/DSvGPZTRqmFCA5OBptOJ5NYohP0627r4fqnaGgzsFpIYpcpuGPQYYemtzCjaJ6za1s5
no0QuxjJu7An8Vkwh8T9gAwi7x5jp5H3oi4CACCuWqORJZ3ZF1sFUG9dleFwO6I1QjgXWgl8MAeD
wOTvI7NDhpF4Yu150KigGgO90ozukGdtvNJ1H81E43UxwLX6DsaDeqhGrdlIzd65KmeTmLQrxg8m
yrX47ChxEiXIqWFy+22mnlLWqstcvcGzA9WOuGXtGPjj54bzUFRWd7BsJLGlXfbz0vND6pyqoedq
T3UU3bjlIS3adJcEqBvdKfS2s2JZSNRHTaGPVNH0HX6vD+u84L0ep75/wcO5Bi1M7PyoyjVC45Q4
4hgPQqkECI22WbW9R4QGjN9xQA9XViNoNQhIi3JmKHS+mjY50qsL/pWPagAFJlJqvaFEMNQnip9n
kIde5NEjwfQkUOBiWTrGQGXgKnVoQGL1GOMHhcujz16UBd7Pp0/DkBYa2yoMjTVUZTxXnle+981k
rltRt+sw0J7jfPiqS97oQyORf2Lm9EP0VyEfc8U+G1Jua20x0n2HTWBvOt9BmmOIbsdb4FMvWgNH
RknwbWafPUsVkOZD53MkKvKiKegmdujVgOFVvs9bL1lOZXn1cz2+zSt5rWJ3PLEwCql85d6bNAcY
NLEVQynbZdxozdbhv7hqVPXqa6ZDrFNAr9L25UqIIT0Dkh3BJ8qRYIuUOzX91qP0lJT2tNAdlAxB
+NuJ/7+Mn5FlOALEJshiVBO/xi8qsyHU3uKNbRfTJySANXSGblWYKUec7z78/bD7180G8hDdMUkq
0yWjf6Im/zrCdRM1JZONimmGMTqeeekJf4mluO3745A1e1AvV4Dd/7XB+X+9z2/0PtKTs7X2b/Cr
RfaB4OeXROA//tZ/OfvlPwhU9HT4AB4WdjFjAv4p9iEtlIpEYjt1Pb5VFhf/FPvY/7DZqoABwI3N
vyH299+aQrXhf/y7OeNZXdzplFQsbPkz/xuxzy83Lz8bwyVDcgARWL+5if96P811ztSSMrgIo7Y/
srt6N5puvNGd4ZCo5nerGi7erzewwBtt0WEzL/Zmi/v8gf60HwsmAlDL1uOlWc/rkSyorol0+n1T
QQ6HZ38y9IzkpyRmqJ7H+wzuVT9k8uyMdrCt42A8NG0mXoj0BiNYa8bGrUWL27uTAgo2gvbMrJlY
lLq7Zbz12E4JVcJkN2tJWPlT0vUI/LtHk92jSBAP+KMjyZNLylundlDRqS7eB1gI1ryEZp8kpOMq
vldW5dM/aOopbKbmXqVRLRdlT5rr0KsHNer+mqRKZiQRIoqwtjl9rAnFIoSgZgKpPjLv2bghnZXt
EN4Ok1/fjQThLces32EuMxcxYFL0APFJmvVdOpAmnscMCvCCWmw2OuI/zMLClGOhfS+APpysLLS3
pYKJrnyd8jptj51nIhJGuImMYDA/3KQGHYB7R2x1LvnJwYJ/qzfyhTDPYpHKwd41EBWfDbJmNn4d
dd3CaA3tmS8o3phROjxomVNvp9CxDq2tesiR+MZdFUna8bDel9XUfRnsn+hsZCvOIxXZuUXM+ZAV
Vcif0YpDa4ry6CA94m2EecXpEuBHccwuTfbJAJYaeBz7kHrVIXbKHBBzwHRSuoRBLvspc9h9AHbn
nxbtvq6zYm3JeNV4Ew4U/jSgwAg56GgNVx60YKVplnVfBsG46jNGJ0059R9mXxTnhvE2bM4peWeR
MN05IIBuam3MsBxJ2e8Y/8U7W9jFkTaNvj7udZJMUt4yem1s/SbWt1FJEQh9Fo9k1l5qvbAIC5MW
qHaMimEmrGeTiRG9ASNIAwSTnLicXlKlx0Yf0WiywaXZSIZ9rlvIn/yxITCPAJlUpZ+Wp4HeTgAH
u2lECSYvriBpKsw87WC31rQrNNYHgccIy8zr28iIwXP2IxZ/G69ZBetoG029cWTWfzc6VywLHhYp
jN6wdKgyn3yXkLJwxP9Af3ZHtzzT0rT3ovWhMOZvWsQwgtX4mZzGlWsPP6MqdjX7KMJaYR2ZpMTF
Xp6sw1hfIY7sSCljXsf3xLNnPc3Ue4SEB2Hw3DbEE06sTbbsCHA92ulVjkRNLNr5VaWxQ8VMFBDr
alir0ZwFIFkcNLuKf5AuVZm5RzHlzTVqyKoMQKCtIjqcC/WqAII6YHOdDbf1QDKaYaEZMeA7rDO6
TmB/Q/LAHGf87nHJ7Aqg7It4ppV57MK2oC2qte478upr+QSfrG9vTModJ0UxFcfsyM2Up8uexcRE
boKy+KkwZv5bb+NZdixnAXKKErmdJcnBiDjZnmXKhHJ3ZzUNxYuDhrnlXNvbuTrbOBF2sAujYz1L
np1Z/KxmGXRSqfxsQG7alIryBJuB9z2BPdmgQ1hVs5a6mVXVOaXrslP1qreUCdia4jycVdjGrMc2
tUSAjO/8JWVbeCG9HuE2N08CnKkIz8ms644ReIPPNbdi1nzjJp02zawDx148nPJQPNhZmG1qxOKp
IVCNz/rx0f9BoEK0Iv7IXGDp6JberDZ324hASc7kRVsZYuVo4r6c1elujwWznaIHPEDG2oowTLfE
9RKnwrHm/lS45+p9EuZp0JNynyGCT2Y1PCIfiuXOfPdil3yQLJsJD1xigYq++qmnB85W5iscfBkt
etXO8u79BA1gTTPYHaYgbm56iUAfEyC07sYulqFwra0b59bemGX9vgvtuULpn3gku1UjBhh6352b
ETIfzb4Axszvw+wUGGbPQIt5QLQ8i36r3Y+zr0CTDpmds9eAie+0FDVmr3bC203CVsRCeqfbFfln
2ZOYKvZFbksWfVeF366R6qsa/vgmU8iz8iKtXjzWoAfudOuV1JturSvT3jCWQ3uSWWxe0aKja5Np
dXGDmYbJebdiUBKtLa0aj67RMi0HRIxbRw4JyY9S7UtRa1fBMHQeNMCpHkYDo0rBj4nFFG3tJqk+
6AsljEg0T+EhjkPzri5mtVWAD3dRMWm4IZ8ICUM2Wu+WjVEsm3CZ9TE8vrQLdvFoveRM22gZ0V92
GJt3jnpXQzeubEOSnzjWl7ZxmaXKyNuNU0I2hhVEBx7p7N7XVHCmewfW4HQbnW//rLsFBiUxcwwc
EFlFZ15Nd9Dvhl5UTxaGzR1JRgvLi99IaZqpZ2+VKo6aDdLWSSx1asM5xYURkmOG/TpvLVJkYwN9
pt7aS1kzN+tra9hgoNUPtYFPrZ+ik8oaEKiphde5o3es0/xjKLGqxkjmWRVAZk7jYmOnTczZAtYw
0vylNbLWLqbho5RjdzQhym8Ck415U9gnTJbRCbEiaWQdkxpydrIlbGeX8BJG0lawD7i8zJvqZuMI
f6Bxs4kiElOXMn5M9ftAH/0b5ijvPXmJt6Oe908OF3LRkYB4sgvMZgLn4KYPQek2bhgtNc13N6Mj
mH4olMOjzmg0taz6DhQmCzciyRajUVtLbbIwtqiYQIgeDdACcPS4Lga/Y76vU4R0GKLSO3TCYAjR
lx8H2piHxHdykJLY1+rR/soA3aKIXVLIsHkUV7JmsZ0l5MokoRuDBW8wbjCWYt5DylVdmBEzG2uZ
sMh9wgRo7pmatuOirJAFZ/PcpYUH6FoDe+EolU/JNDavSQSjDptCJJ6c3ttWnhUzVce+65t1thdm
7+w1Du/FYHkpO3D230VDHhG7CvMs0UMf3A47eoBQZOnrhO24iC2itEZGY7YWnZbPCdUmzseQ0Xmq
Mr9EpivQTdo0jLTm2G0I6eGtDUiYHUttaPIhbSxr1QeADisfgDqTUH2ra8D0dcdiJAkr/9HuOaDY
ROU7Yn/Tje9QDKkpsuCKx83RqTTqDwUR2eLltZc5SGo8gvZdhweSxZ7qF9wi9rG1rO98LBs66YIZ
aEqCciXB2i0YTvtouEruUCsrtnokyM9IErS7bVkzcnMKyVgqtY69adTTomjJomtDC74dAb7OsatZ
3g51wxnly/JR1WS/FjkGH1b/zPCaDuJDqEge5IxiJt1vmDcEO+aR6feEWmTXKoOgEBr6+1DCFul1
1321XPTFDKIde5d3mf7RDRwLY0Oo6wK2tn2pc/9jwLuJWGNqV24Rax9j2qB6qBumumqU5WLodCdb
F4j60UDNEjudHIFDYNbdGTV8y3uXrGjUEvGhpGVaNk4mlk0T6Rgfza8hHRRptE73aZnIaYkr67dT
05QHKwaKEDJKX7g2iyajh+bAAdbfRXEOtbUJI2vbzODT1FS40dFdQUcYe5x5bPC3nTYp4NVNRAqv
0NlSlPkdoJVmU3oTDEoiS19iswFNgjuLrwB86S4KA/RBddkgDi3GI1Nrp9n3ToxsihL/tTMzpDLN
mOCtN9U2q2BF9uY08Ptn9ygeAAlIUTB4kAq1vU+T4ur9cHEsRz0VKC25y7npt0xh3/tYnzCJyie8
R/YLmgkykBWAkpukUWoPHr1n4lLj/mT1H9TvFgHYN4RLkwVqYITME+PObJUFh0Uxs+SlMT8T/l70
mnM7jPnA+DX84SZTvWzRpzHgzSN8qqniNqSjSOAiZ+FLKprhIfKreM+p6r4UytO+EHlwaKhB+wjz
CC9TPY4Pmke49OBjmqggEJ1VzwA5c9HX6UJ1T6RZBcw+SMGWQ1OxuRpuQiIkpliXKKbh1npEGuBZ
i3a1bj4w+XppghK1pNJSGS2bERGQlUpzXVQeDv64K8O1K8Zi3ygfces4hjilidv0wFnaxsBaUolS
HHJ4Rp+csuGyLECDBqahPeL5Tq6l77knXyB4GDphb+AJj1uPAdKXsiSKaxn1lOHKtJbsWubNU8Cr
xemN6uD3bbqvsqmxFzaGwSUOAIz7jIKJxJ3EwehzqlqDPIez3ljJinA/Sqw8+u5b+P3DMMvTEI6Q
79z4BD13HGkKkdq3YrN0H8Rpv6+0fpO6JN+BcPaveUhLhkEyJcjMs7fo24eL0sLsAB8nfahUXJ8y
zwi/B8EwvczH8XZoVbWADOg+uujOFnkaP9mG1t5aVZZsurJgWwcdalwP3NpPaP04MVSFPrNEt0Wx
utI1Vk+2wTt56gxzWxZGt6Y3Dx/CHFVDlZcmU7u63rbNsXOFvx45NXEPcL/WzjcgH7oep4C4Mab6
qVH1TECt7gwnPCI1QItQYxoWqu7xnOvmxiABmQM/RSkdrfSkZXOfKFqL0nfWpWIAHFU/5BQ8pqbd
bt3BJ1FA4MOMMURrNmsF2ryzHk+XQIQDJzl3Supr14nqYcqxBct33zOHfchbeCFcJF1RLpbRmH+Z
Qb7Uiu45CsdPTfT50m3Et+XfIwDVN8rJ8YE6Ym9oR22qrlZLt5N3zmWcyHUs+85e94qAJ89qN8iv
jqkMnhsG0CY5vcu4dHaO3lyyJk+WjTZtWzN+Qh4X79jqDMugQ9VpZT3Q7grMABN6fOd5dK4HG6Q/
DsJhrobGuhv/k73zWpIbSZvsE6EtAERAmK3tRWpRIkuz6gbGIovQWuPp/xPsnn9I9kz3zl7PXTfJ
qsxEQkT453581VRwiVkFOutlVPmmyGmDTEf7lDvGbRGA71+aySZ6yuhatDR01nHyLQiTl8gz6RPs
Wncz1mwDvRBbo4zbj7zB/MdEeOcqjGLdFBlvHuaMU6DDVPPEHNIxx31H/J1Mav/F7BZ1hV2f67dr
3INfQff3iAsbOcSBpmnPlaOq69Gyy7XZF+0l80emVuxJvnFjpHC5yeAxLFjLirbCeBD5/Va1pFpd
v1o2LA3D7VCHWy9Xww6Pbcq1Qaohh+J+4BQADRM7NY+YeXySsxtAmokKfIYlcyfRKGBqPc9DtmED
HYW5e9svRcjpGCF4B8YOZ3J+ChoQtKwK7hqYR5VVDDz2XNaeNgRe01XeUx7gEI0QtLHCg6X2OQp9
ndJCbJ19cyi1Le0r0eBwixlt3MMYjHewi5zXpIP/bpjZETPUKfdg0GYJbj4AJ9kp6FJ6UoCRp8yq
V0PQZJcwqvdNrT2MWcwbxTe0Dmm+XCURo8ZsgB1JuvQ65YF9IIJDdj5Y24xogspzz3HSfHD39E52
kJ1QgF99g3BPl9dX4QL9ycuN+AzrXN14I1xxRh6A3Kh2TKomOsZZ9QZqhZKeLN2lZgCqvqSmoMzG
YNM6FI9h03BppkygZXBKFXo7qdZuXFuQE1ySYGHr0+OwJE/kI9obVsjwGeKIXkN2rrMTTCfoRmJX
OzzGvwul/9WU/0ZTBgwpcV7/e035usy4Tn9Exf7xI38Iyuo3PELSJZ7m6IiBiff/d0HZtH8DGUqr
FxBTKrX0cOAferJFCxiecYGi4Hg/cmJJldL1pdMxEv0XKuL//T8/MRrB6/70/z/G56T/ayyBsDMQ
GNMVvDfTs6ROe/2g7qZVPOOTNkAsuLgTKJR6TqupupmHnvQSvtmZcMkm6hlJ0oJKqa+p74JO9hgj
n6+xB6dHmsLoZXfgVSwRrYwO6JMrUUa4Z+GIL0EK6Esyl5sTsi2Q2a+iuiu2tCdBPKnqgc2PJ3dK
hhr309KL5/KL2JqWB25RWCMJQLECbeB760JSNh3rGRT9vWfEyU3PDvOxjelhbDPKAuaJlsupSw55
mdQrp4ZkTzSX7szYJAsbjhvcVqBIappJMzzVtGSQOkxKPidtEAlq9kbMOt0d5zdG4n6kWR1tMiFv
0Fz3qZzMyxzE8iha0uatG7IjaQxc3jUUKwNzqTdWX/KBWFfngeWgmd7hCexnL6Xh3Au/JFxh26fa
mwBSTgOwRB4NKyekcCAbdNE3YfyxjKj5oIOjjIgZAG3Hm1XZr9KJSTTFX0pjMlddShOONTD7VgJr
c0EmcZvI/KlrrGA1euVTlIyviz88Dj3W5qIjNTCkn+XcwQlqFhQzTcQXKSSUjKS/62YckSnVzbfJ
NsdfTEvx2Z7jT/5SwQ+H+N9jXxy0mXBgCt40Ir+LZxj83UgnAKcFlYsPziUQBv0ZaJ50kjDuzIfq
yurNN5AnD2bdvIhMZlvqHd5yHjasOjmAUWESzguvKhaThG8h2WX1Yl3T0Xho9BJvhn94op9ovNgx
xmiBL4EBannT5BktaTWdAybrvRWWcH8bm5m1zQRLfb6yB3ecqscltS02NeG4MlS+b0256eao06YM
7tRMgdtxemTXkh2whn3GEODhlsKcENfNtcheO4AAFJht68b7ko3mB89CnM7qzaFTUwXdpras51En
YFXMijdH/h45CbreF5emNj4VVt7s4k6oimegMB+rJK22SzE7Z1n1w3teEwXLtIddxlG+7TJWb+1l
6PBKoyUphOuuWc9ed3Fbi4YzPZvuqGcYhvnDCf2PFHXnqq7Hr22NhdJgJ7C2F2c4luPwGnX1BPdG
UQWSTHZ1m4BUv2U0y+pnYKeEM2bhO6RZL3DHs8eWfWW7ycmZaIDojBRdpBCIpilu4DR+DNC8t0GY
5mcTo9e0bnjuerQT+9d1gftNRF/tilaN1MNzSP9N+ZyrUl23OvgdTwuNVXmE6osE67cGpiQr4N5Q
BtGltxtvHRbTHUu1cAv1zUDl6CnVhsWF9Q8mTinexhI8pKiYnbBvgVABNWadptMTvYF70652syc/
iHaLI/iZxwA8NxCVqNti0seOXVObFCSuuelH6wXGGQFcgpursVL3MhjwbCuQKc25YSW4lxKrv9qw
sVgXs3cU6XjnZJil4Jt263xx3NUcUqRjL3gMisU8LhiWgzEBicNRde2Mls1iJklgjeKoZFrsKV+4
ZwuH/y4JZi3GenifU0iAZriPZQYpygy/UoHta8TgEYbKzZg4wWbyDbF3l2TNP75m27lxM7Bk7hKY
OLppsrGi/NVVTb0ZPH6U0Fq952Yqt3kRNyB+KNlYFjvcVYBqaOaCu5UP7fvc0pQtCHztraQ1UUqI
1Ulz6ffxJNuDoWhZn3SJMe5w8TgSoAYw0rFIknMyHVFdRuhvqa3flg9HupOXMMyORq/OiVPeW8CS
jjObvnjlxM27l6XVI5tpdTay6en7vdxl6sZcw7mHKxQdFpOXQ5nc+WmVrAN3CHHM+V85Z2MW8Ul8
aojNXL4vgyZmbqsy6T7FHuw7j8rUzi0+khAU0wTWWNjFTWfl3Epsh+LXCF0bEf5L6Ax3Cxrzthnx
eSJ4RCvEYR10oSrHUGG5dxZqNkr7Newisc0nGpqcYXiIw7jFQQjBqI/L8up7P0YGL5UKYLu69mta
Pkz6QXYw+PA4zAQjJpenYORIaGm80XCBw+cGaGetgWQljSRcp5TPXjd1/dBCyzyoun33Vdvua5N9
PH3F28Fm7W0l5g4yyzMbCDh9DUXS3sJytAnBG3r+q9GKe84rC4Kne8F0fDNEcJiKrPN20PmIRnT4
aoQlv2AxuqJNZcserz4ZPnJdhtSp4hGbtS8+zLCEjVl2d6FGdqXs23fjkvL9J0B0iR/uYsSeA9W5
lNMFOezyrqHEyHHicygxydOXM1CJtKF1qNlaCpAeAuIpN6S1ySto0yknvKEZlh0Hg15zmK2Dy/Zg
md34nHtdunEXto5tI9L9AgKPAMOMGugYBixalWwarODkhuLbrB8OptHR1jNSODWolP7bSYPAQtqp
ndDkAnSD54raO9xo2IBwxYYbpqLL2qOx7pioxXlpk8nSdsyBaxP1rCIEkuXlE5rH1x6TL07W+Hc2
8H8XxX+zKLboBGId++8XxZf4Iy+L7qdl8R8/9A+oCpYYMD0Ef0ErK0tjFX5fFuOlMKFK46MQpB9d
2Oz/XBc7v7GUJjlKUtdzHV9h9vinz4JVrE5eCRgAri3lf7I09hydyP0xfCk8AkquZTqmTQLB/xV0
wCKDXSZTFdqOGKY1QtGOVi3Ti4Gxay0GSMfsFzXJjAtkiW/GvtsoelIUfSkRJr2NoKFzZXR+vWEn
yMLH1JUryu54cORiXC7VaOHxaxLnQeniltRs+9dFl7k4/vKw4CA7ylwEtx011mEtw+3sjWTehsqA
ihceMEEWeAyAJLVzvly8yH10daWM4U6UdhobuwjZACJ7+adJV9DwJdi3gAySdUiqQ4vcxNanzyIt
aySjDEsAAjMdS1DxfF1xQ98TsQfRvjq6/oZmnJ0IMHH2VW3sxJzHBA/ZsFNM9TDoEp3eLJyjQ1PD
LqNlpwv8bpWUs7W3J6xNSpfxVF1NvNvJnvASzshF4UuVk5RbuSxu1zb3Sip+rH5L1vHTkmT17TDT
mTRT7slEtt3FoNy3ddpOV7XEmEoAEwM5fOWU3oXTpBo4o2LZ8FB5xe/KtKntqi1503kV2dBc5Zhj
88jm7SgzsZ8tohd4G81rR5lvVP6KUxWay472tBbRjcr3DMAcLg2WAYJZpGhQr/va8C9B1ucnNC13
X+h6pbpSOGV5YGxjEYHkyttPzsJ8sVziUxLQ0NTorqYy5bkRO9Q4ARbQUdiWXDJ0qlpS+NSTAkPj
cBVSiAsKawx5qYYJVszWj2NDg1QSMT8mjRmTz4K5OdOYd+wbJ79mNoEupauobF1KpbpcYqZc5g2u
xgVvN75Xyy2iTTWM005YQITlyTNDSLWGcc2czR36k+nRda+sIMTTyWp5IQ7gTjniYI37AKsNDndz
indLh8+YC+XBpE4JrzEPcHGYOHfWLZEsFMnugZHTql/qEK82KEV3Quzirp4cqSq8hzEB0jSu3+Pa
20LVoGqCTcGTrxvC1FiUt6KJn307C7a4GAxoOoiRCIb0BWbkROp4MS7RkHwlucWTzFDyydG1ZZgY
zS2PkXhX+ILxBXVve6k9BD0YrVUadp8IhuNPNwgNQI2jujIYcDJ7uD1A72ZrK68A/VDKdJKi9/Zh
Tt9a4MDfLRCTV9MIKlMAQV1hwW9XNA1weejWtnYs8EHZweLv6QlodmFJkG9QOXAHrzzgdxG7AYLL
XOTryHbyTVPUPn/sJkdfd8aZuj2uQkHbGON0JxlyrxZa5uxx8uhpLu2tzgMNiyTOSRbjRIWXsa9m
wINl+Dkd6c4tF4Maed1op3S33aAaPo4iwTEYJSpQWh6ATnavuTk8gG/2dqz4yB817pf0e4VeOt8Z
9ThuiIdhKqqKAct+Sg2pYhGD6wh+ElGuWeXpXetn47WnhSfnOya0K8oDKCNURi1Qdd+1qlJROVhp
ASvTUhargXRn6l9nNm9DSbgDbzpnjkulhQ2FA7FB3bRM3c6RFsoqr7kKtHRGYuUV8NrJ5otg/t18
9CLzzmC3njItvBXeY6aFuAhFLuLCWsOAH4kCINcNWriztITXajGvrOjN0PKe6PJuhcVAcgtOrwIt
AlYxBvh+QjmsUQhDKzumWjJstXgYaBlx7KnCEj3K4WiUXwMtNvKcOVOyQvYIGTJKArogESYLLVHO
NEs+9Vq2BHeaYOtBysQ0RchZ0anSGERBuvzU2cEuKczoKTcD45Tjab11ck6lcSKxySi83KEIke7W
Mmooan7RqMVVp+ve1Xe9tdDS66xFWKK4KaBohNmhsYk2pCCLq2FhZoN8i0WXRW/LyqfVEHFby7zG
KIZjrKXfXIvAlpaDQ8Pl1qMlYiPozsTeULw1cyMSASwBII79jBHKjN3ypgL7+nlounNeOY/S4XhC
RURUqZv51GuZunAo5uKzlTvSU1eh239gIG/Wow4GZSJzNrYEmpy35GnRwBcthvc6eyK0QF5qqTyX
0SWN1anUIrrQcvpcSOR3LbFDzJoBOrDUZgC3abUQDx322p6L8s7zWuboOrzb4cpnLoGEv2gxv0fV
x1pBhASeyjD1N4bpHRgzAK3BolQhw09MBiqj3w16VMCu2WH0zqBxTKtz5+GVCpgsWMbZapdjoH9m
6SYeas2jyySi0Txl7DNf+ql+YT+8jphZeEMs1gtTjFCPM9D6pmNrfjYSRjDMO1LmHpYegIRpwK1s
6W6cBueWHpIMYtyFIkkwJTJAmZOqxwEZPgXMVsjtkXpIvS0mpIHRJ0ZEk0kMsaJsLZnNtLUvd4se
11gaBNwMUfEsmeXAMrrDVYERSY95+BKdba9HP7PnE1ACZ4+7Q6eGYd+07TmoZmBmkgg7Gle3nfU0
KSv9YctCW+6XURabsHYPwiIXXgXBFT4f1D89n1IScWD8PrRiB5/tKObxLlkc3hb9TGRHT7lmPe+i
6mC+ZNLkMamnYY2ei4Xg3h4zGXIE8Mo6+0FP0dycpl1TT9YYTXrXDcO2sOnG46DnbxZn2zeSBmA7
vo/nuErUde0RTO3ETK6Oxk/Go8oPXkcjn25mExhEWKbNBt1yPjS6PICtrzhYRcoTvvDTVDGZr6z7
us6+kcxPc/bMlnkVhSIDlp50wedocMS7w3ClWPeDIWM+bFd8a+dCnQc2QSfWqGnG0QnVScXsnJyY
Wza3BM/cTwoGnCp1O3fE/LSfJIlkp+rx+pvdxAarFkZTrhlvYgopnOm9cUASfTcuma3T7Yp4yTF3
gDMzwj7UxTPuqfUhreWzPIgBk1PbT8spMtNovUxxDyKcmXlUGZ/q0DzZcDyhT7VevqloGj33jYHI
V2a9f0NG4a3nTFk7MNXwYzLTpwt42SyWV29VaYUBJayoim6/JHdl3btXDfHY6yz2QcCSiowTHoqi
fQxKglbb2OkccyvmMX0pQOneZx0BepxP6tEyCwYWwYNbxDZsuqbCuDIOoc4PdlBDJJ5e2mJD82Cb
9A1AyquJVZ/HmgwxxkRtGuU9149jUBB3EsK58hv/1ods3A/xM1cOD4+omrC4zvejxUXYsA4CtcBo
rjNT4y3ox2w75e64YiKG4DEy66qxwp2SZUn41TI9JT3nvBXX8g0824drePmbAV/6aCx+DX6n+RTY
aXHqbUMAafsOdwHh3s6vVpRAo1don1LRGuIUIJ9k23bnZDDCQxtjRBBWnG9wU5XrAhLCVmXk1KWK
L1OuICBjDOSqrTeU/z3QYPhITeTt2DjTGlOo2pUifA0lFzXOxxDDbdJcc8MFk9Nwn52k8WTb0kL+
Za1Mn4Z3jcuZN+Bh5tiHVgmTEE+J5Fwc0wBw1cTqsGa4+Yh+5GGuycm7xrbBvXkpo+Why6z0YSzU
E0g278IKPd/0PlnEBIbHNdXAO77f+ik2O3NPf4WzVnlmvYNqrLm3R5a3boi2c5txoW0kSULJXEJ8
w4+ecUHn26Jp6pNYSvw0fVq1e+l4JERVhw5a3CApLKs8rnZ2E5/ctqg2xYgareLW+Jp6kwSBaABp
lHeNzJNvyuhwErijqdH7AZ4Wo0h4SbuW+ylyukvEiPzQpYJw0zJgQE3Th1gAdDBLPMs+1uombpZ7
NA1F9BVrMkwU5hLWwvMwn8J5Ta1BemmBnB371nE+GTIE6I9DvZpWofIpVXJtMzotDiJxx4vCYqNp
CUrvtGwr7qrXS20aH3kvq12JP/5a+EV2JWqkydFizu07hfON7qbmHQ0z35m4gBizROVHyaIbQ4NQ
5Zk2jO001QV4Ixo2royucI/4d4IVG03cxaiJt+0U15fI7cp9CgFgX8cxGvk4L0SUW5w9yInc0UCA
Ci7IhG1FGBVeTBF5iRWmFwG3fBKDQBjxZ6EMp6cpTOtXlYUdvTLSvrcLm/7WGXwOj2ZjzUgnPhWV
sBEf2yx/HEDkUM1ZDBKE2iTnteXH/sbvyOmxBEsehXA/lEcBct6HABbGFtNeVBtkBN36MCMOfR36
1LpAweNtguywXubQYxyUj635hV22h/27o34bYz1Wa0DMT3kzmTdDxzM5Wqz0yB002Bfs1skqUjjN
0QJJI7uBZXrYcqrypqI15S45BGQIGbLp7Y2h+valhy50A32QMtse6oJVz4+NQZXKSlSQYNbTWGQP
fhKm15mdxY+5M6c3cga2I5u2/NoUyXWdgX2pHYYDDLDyTT1QDmCyFNiHfd33IOsJXYB8aZyafCMW
dif0/JuszdodN/nxLqt9UqgxpJhjR98Syu1YBzuc+3Sizb2dfs5ynljkEd13dqvTqVJVtddV10fR
+LRz2JhsXnpdnvrfUW7RcYj+TrVilkrA5S9Uqz7Mfs4GWb//yB+jXO83ZVmoTLBrHSQhxS/7Y5Qr
f0PJIpgDvk6T83yEqX/Oci0MiAqQl/MH7fcfmpXt0/qJbcC3XceyBDmQ/0Sz+iUbBPwSVcxygPAC
BIbG9wtXze+s2enq1F9ZjTzUE8CsXCfoaW5iexH/7gb4t7NjzR77UR5jcuw7JJ6Ez0uxSPyFTRYF
i+sQDAFUu2DDATWPUHFVxcOXtCNZKpz6b4J05r8YVfOCSkmFXOZQw/bzqDosOuoE8O8yDgMg0VBQ
YDkBvBkmIiv+8rYGnis6no2oK4BIQiv/GyAbeuS/+MTInqapcbOu/vsfZuXVTICI0iwPy5IdnqeE
BeySz/3ph/Pt8vsR/HEmrz/GT8eVYyklaijnmMNp80veqgwsiYuTOvfOqNqrwQF96QcDd2YIdG9/
/VJ/+kCekkKLsFTF+qQTf8mS+T5WtrzPmI7UNpsrMze2GB7zw1+/iqP+9M15wK55KXiedOW6v2Yg
U4YYEWX2qCQJKQagQ9YeJEj5BU1SUHlueluzbKm/iJN0xzYJa6jPijTsQRGQc4YSX1lWvG9JWayT
setx+kcl01N+gdXaGwgIB2cInww78q9ZJhgrW4b9MQoGGxuWdGmx0gmEmQdxmBvBa4dnn4o4GLUd
3tBbKxuBduT1XigPyOSQRg/jMqsTWU5JXD2H+m9V8ccyjtU2C2irDslXb7FFD5hXC0TgLvLOVTdE
Z5UTTVkZg+18lvQyrh1Ibte0PBDeIQsHk8GlAmMr/b48OaPMvyAepc/0mvDYEksvjZXlA4sWRFAO
JdVVDYa9KVvXi5jWJkVbq6YgN65a1b74vXPJmeYcKC2lF4YCpk2XFvFOlhZ6qZVmRKeNRTcYYdHM
2wt6YLv1AvwPivz+rmFZUTFV2TpTuLwYSbs8BURzDpZTWPdUWUG85utJViRdlgNDdbM69gAUzhVO
dJhBS/kUh6P/OBtFwUTMCzQGIE8MFx0cSBUe0T47xgpZ1RUDYz4vIB+xUxktQMCZ2cbtgiw232kb
LD/3fg+YCzKU3AfzJInetd3CWIcVxn4WnBSxwrHvpjhISrfsqFZBJGYbQigdxHSRX5WFMrY9CcBD
pXShHAhVJDtbLPw3C+jgNHj4paLAwm3XtyPlTPWUPfduUlqnMqpAQLFaTjQfis8NgQ7NKl5TwBnZ
G9IvweuSNGiaVt35e9lC/d/oncx449sS3klnNaFPk5qxIAzNhG5WlZenAbJrtVw3qneeqZoKXuw5
n25BPLol27RYsEEO3SKg54/d6xOUBmL2fr6w4POcPDZfkjHOvuSuBgJ7Ch4DZVMpFvqFJHetGWEp
vhEU5SYgpMEdE/8J+1xaCZi2zsuUbCieyI99XI+XuaJGwzZphnBnt7/rIsnEQVsucOa/507wbWZQ
uxV0AW0FRg3ocg+WP79lGDjgFxNi+u7psBq2DDTGbiJt/QAnaX6mnB3DphdvekoZVdqcwEl9MjLj
mIBrYZCLLg+B3QjCcONng7ypC48CobFZ7rKWsUSRscbCX7/cFGP6BC3J3/plHG6ZLrR7VE+8CLhe
Wke8SnZ5dMol9Cd5MzUjJRUppfbOYAXMz11lW4gIC9bmdsxeeksglUVJeJ8GPWXyc4vZrw/pEmET
kL/Tb0UnY0DpiPb+1Eyn18ws722zIeZeUR9r906wa6h83PgVURb2ZbAnZBMfoo50novAimwQg0MA
h7Zrm2E6m/atyzB1bQRZsR6TyuIEwD5aVqyDF8n6rbLNe8dwki2dV9eUYpIIBMG3iqz2fYqHh8rI
qbWI6AM5wPMyaPsJzOu0L6FBwjBV0hqozgtxizbk8De0okERbsx6Y48Vow0cZztnoQQlVM49V1K7
N+O8Ye0NutLnutWcOYLCaSVfRBEWe9Su7iqoC3otBZe3pXqfrIg/vi9x8hXoZUPfJTQZW+dBJjqo
0mIorpqufCGno3H+KYCTEOCXkYsNPScgc9O6Q1alv61bSor8KOUE/p1yeZXMszLnunCtrdNbuBjM
cACJ7ooiuohkYdQQxIOLourJzaBnac1oPBdl6E/AezIXDKK8DkKfVlRccjh9UtiGu2G0qU6VBYyK
iiod0q3BCSGsOKYNyIuyG9pDgji+HTIP1wUCybU1yNc2sGi4kQ2b9ghhCI2PhjQJZIoCvks61Pdy
fgvCKNrPCVw69Lv8ASmaF+5N5wUwQYI0110mp0IWtqenqR6JDqHHrEduVcdIsy3HhZI5GH/Vl8ke
rvwivEphhG60a5lyIGqsFNecYfTnDJLEAaIG3uGoNhndwbZJwaHgo3axuw43dN6hN0AmA91Gy9rA
TzJJKO653qIDDHL80gbn/HcPhYcN4ZtqKxwfpWa9iSpBROOSkIgFwZODjeN5GlkLJZZXfDMkYNcM
VwsW+cHBgeXNG8UUH24d3xosPGbmXnRrC2M5dykzimmEVGjmkaafSGJ0bsuUL0YrU2mY+yvEsiNg
vpzPjUFqRRYynIgNVPRO2ZVlMwyZ4V8x1FfbtrHqCDUmzXa0WB5lZbzjynmJOh+MaFbsvB7syVjW
2UcV+eST6itqv95Gs/oshPcq62Bfdn1A9tq/IMDN+xZYKdHU4zin36TzMFQIy4Uroe9Z14UKrpBJ
qSVjyAqI8sod0T+LBFMVA2c6QOvxhijpyTOGgrKjoVmHxqXIii/E0J2txLvB/rs/2VW/m+2BiaXx
tQhzPdp5ISiPU4+IthyTx77Q8SyGvatF4tSTMOM33YBrJEQBMjfMJthz5mG0ngWkWaLQ/ZkHwgrC
y7CyWAttQyKsxAnL5aadkkfXVvcu1v87p9LTUThbvRecZzm+KJhXmykKI+YBdb2KShl9zrBh7HFn
GHu3y+moCTsoi/SkVj16XZSTMavtDTIQzMkZnJ/f74sSs4eKzCdvyEip5MOnyDcBjZKzJi/N/jiU
8F5jtTyZzDf6mqYxasKVMRcH8ElH2uHvW8YRB52IwbMJ7bbv6JeWp1hJvpSZrsl9GzSfvMRkN6uO
U+a0ayEq1g+8PPPARISU8AbGxDMyqMl0enlVvmbMJKDOeWH+1VHMZ5sU+FGVTtkt84zTQPBlb/gM
a7rFTA6i855xH5pXFU2AFxauEWvk5YahWvqWcSPFnm9Ol0VzoLsWlL6XwuEPTF1hDJl/H+Q47RLU
h42CO/2gKlHvGrqBgUESY920gMN25eIEt4ZB/DZMMQTl4dg+O63ESsbk2SnQAq1u6T+5s288qL4p
9lY6ua85y4t4HcdL/caSvtaNeubyGGWgCaxsODupNO4ye36ww6pjYAHMlFMfqE7nbZcI2S8T6hCM
t1lQ4OX36QSm/UHhDcf2Rd/yKQE9uvanPD05g4ktvR6GY1FAasoIEW8bBrBrXBT1rkUXPoGnaJ8R
QEJWhIoe+Dasd0G0VLt2QCssYS3cgUW7pUW+vAqKTxlnwVEmBPDpCV7FFCLASrXkeogiclBjeMpn
oKx9TnNGP9gjvsu4Ll6Rc8IjBvZDz10BIZWksmt7wzqyGP/JzrJuLHLiN3ld1gebUYEO5KWHFBfa
Jl2k2DmwrnAFFPOmHPiO5NLnN0sX+bshSdujAXmOGk41ASg0q5uqaqnIcALr1S1S97M/yfSud7Be
IqPhOlJV28J4rK5xAXUbh9DcxnXTNxQt+7/+94//F9FElyHZerv972WTh/hL/Itu8r8/9b8meEey
90OZEFKAGUGc+EM5MX/DXuNIeCu2oLwD384/lBPdk0SFEnIG1nTL/NEHb6vfpI+fBICPsrDPS/M/
UU7+JGZgw0dRQD5XpgRL/+vWPlR5kJHMXxU9jsFiYSI7zA6IppY14NeyifnDFr71D8foX2z1f0Wr
mPj+KQUQjo2mZDr2L1t9m1bEzEg9Giw4Ojxq8Jfvs1Sy1MyJ4kSyOcjBGda0ldbHMsHh/Z++PKIs
sQS2/r4wldAGqB/0DNabYzfMWkNtYht3q1TXsrCKx2Ieq8fcE90+Nn3vbAQEf8vOZd3+16//vRLq
J6nDR8ih7AGhwRU8Pa2f3wAMdJUrbRWqyfxsyQWQrNUYSXrUSA6baKfHsaZZmbbu6tHLDLIxZjUU
jFxUehRTQf40LbuLNcp3tqu4gsdaQc+qjfe/fqOWfiM/v1HcaJbn41ajvsETv5weQ00GNPDZkZcd
GcmQ3ePDbPQxzF4XOD8Q9fJ2Rg+CHxgK+wgtpn4aZMc2VpXLXdXX3/hZeRGghW+iropvFHamtXJp
o+PsV9tGjq9UMS2sp43+iqrd8G+UK0srfz9/AF8I9EeS4h6Yol+1szoa/MntQnOl+gxvWIv128pH
3BCGuAOUmgJ4YCKZ4cSqGnlD0G6PlIFTEw72mkIYPphA9jfQE/Zt06B7hyU5ghn8Hho/od7ss+8t
0/mvD/ufyp043MJ1NT9LcK1bzi/6lDP7gO9Nd14x1KF+snLfi6qpdj5SKjPs7GmMG9ps87QicVXN
6yH+SEw883/zLv4kyPn6PsNtizeD9PcrcSmA9ENylTC3HamB3iZqyBmpvrCZ3oUDA4skUNUKKxLZ
vTiCD2jP536cJ0zaxrSdisB488vsmBTC/Jvj8y9OS25bYAO5ghSXj/eL3gvSOgTH5C74pzHAt6DE
S7e6T12jPeH7ep9VEex7sANrt2geQgcmJyWlio0/6Rpwxeh1dwXEyZ3hUPM1jjWbUHPO71yqmVds
/98N1qKbycNP9zeH9M/XE48BltsOVk2Mn4SYfrrzMCpMhs7uyEjX1tfZgTVQLv6GWy8hon66KWOA
sJaTP5U9pAynwELQDADkhbr89Ruxf/V4coZJzKemsgGHEW9HtP/xFghR1J3NgSM4eGm8J8r54Mrq
bk7mQ67IHXhJeAC21ALHlGRowdEtbrrsRFN/SpP4Yxj7e27ixqFwZmqDBMHtUM+fPJNDDRVwWQUB
NFq0rGc2Tl/z1oq3XhwYrICxfke5G23ZS0OQYlbn2aV7yLPsnWES9xkO/84FCY6rWpfcGXR0K3VT
aELq/8chcNBn2RYKLhzzl0MwubK2llpRC++xFE+c+oKX5aodYjYRowUlaDDumja/EgFmhmA2DpbI
+AQJSDtoBKBrRpNJarFT3mxuh4nSIJG8D0EEUhBAzNJ+Y0N9tVC/EC/FMzf7TVjhPfWtfGs2wxsi
wK1vp/dL0F/jctunE+YxrL/R2iq47TByuRNRG+4KKhZ/d27/2wHGn8NvFu54hxkwp6CpeBT/MsJY
WlVRXofDEOi9erAdryXcXAaY8iHGjuxF93WA6yOJXfUUq+Tz1CPA4njo14UtmlXnMIU1Ip+pXyOI
0JGN+2ZFvUWSBE+iGN1qXxG/I/MfJNSfKtNZ0UNfbmjpc3csbcUDVb74SQb+DHQ/WSll7tNQQ8da
r/8KtMMkpjZMuzaJjZNfJW9gfIOdmdg+Y95gg9/poYbv7fuDezUUfri1Hayi39mhxEJGoEARzQ7s
N0yYq9DNwSZ3bbTFRVU/Uzc3HCy2rlDb8uTKauZtKwvw0CXfJSClCjdc6l/ZfVdDNlioFESpZX49
SuBC6f+wd2a9kSNnl/4rxtzMFRvBnbyYAZx7ppSpvUqqG0KlksjgFlyDy6+fh+VqT3V9n9v2DPBh
LsYwDLTVpVJSZDDivOc8J7ryAKttbaL4lIGM8a4dB++Lw4B4tItq1wA3OJDhwtqETXhVjmV10zXe
AFctMDbSHPxVXNEuHHrRdNBynB4CGxLCODnp2hyrh8EJb7RqMGbOGCKhZpnXkY1dcaD742SZfbCd
mPoT9A7qY9X0ew6E1WIdcdcD33vL8ZVZfXwYJ2pp9JhfnIqUwExzzDobfOttMl2siopjTuvGztGT
ePj8egFWV/ygrtLjrRg798gGhBL32XMf4iCOUfWiboevy38fcIstH8g+RmLGP+I7H4O2gGvYSbVt
O8s5Nuioq04XNC8K66hU5AKZ4GPXMPHBiiEBkhNpqCrK2WUluJN5nesDYNJiV7si+VR687xFs+42
vqnrzz1+100mMcklLmY9ksbTt6Z2xLOrotvJ7KbTGCzVGFbsyYksySwpHGYTW0nKBultUdlugjP1
ufXw/bZsta91i4xm94s1tmlA4tZDEwPStdUWwkn4bE2Z9dDG6ZuBDwCdjlqdSzt4/tc+WRr2UNfp
0iSbt5sQRG+Ix4CtqjrwHzY1Ok99gzeEsDyAfmfcWr0e93kfFGuIO8OmKHMm50Xd2Jsk8O2NXdeY
WmSUb3K/lte59jjQOYPp1JuAN+eeLhdCnWEug4RVspc+G65qvKXnyjs1lLFfFxR4IQdEBN6JZgGL
Xrbrfd+G+7xluzCJSj2kdlpvheuWRya09HZY+gZrneuBOIbdwQ/WUvxmN5b3Ys61PjaVSQm6qOPn
sLB3HSh9DE0Lcxmr0I1BKpF936WvMnmZsfsrKft7Xnj2cWS4h5etJKsfeSzxOaAeRhKh+Ujlln8H
UDVpd2M7z1ee42bPcpQfggEcjAKogHieaci8qAFPA3hrLZ+zUoCYJsmEZD565YOrG7nvbcF8tR9Z
saI++dZbjfU5HSHsYSYzD0YV2CfH8PLbDHfayaj6T7qNSNYgidwF2j55BSZXW4KgqWmrGFazSKMz
Idpx61eTv87Dbr5O1BydRWXobdPPC6xRGeDtnd55tn1FUYjVueWr0+UckEL2rEB4ckAROBOLxFy0
c1pcdHGUTdLTLLS4/2wxco9VBta4K69Sk1h5WkVfLBjKAGNAZHhkB75AhguRYDJuuA7LfrIxeOlB
ZPQT9C1uyEeh0/KDy8H3QkycjZV2wapBrLG5dIO6oQdoZDzAojqORSRx70bZqZXkNQLZRfdxH5V7
5hFUmVg0oyyNNHQrWJa+TsY5w+45u+XGgz3P5bZj0o9jY8CtqQoBubHUiK+1xXa31rRKbcu05h0Q
0Yr4LWBcfJUplvEiToO7YYrVgyUZGaQT29JhxlvkYZpbUW4HSxzOzAgBIeL/dC11Uzmze0h6mPYU
PLLwoItv2BDHR+3G8bmtG7WxLCAvvQHHBnSQy9QDtjgNW+1+6gaivLH7BNYrrFd+znqRUee4yhmt
7rI0faomlrUqcso3mfoPZexW5IXBXmFtfKkHmrQywzOPbq2KXRDAAFu3JDz3dirnJXk5bzNSBYg+
jjAfeXdYSzt2fyiDihODb2VwT+zi3Hs4aNdpFASIwVPcbIkOGU8sJYTQelM8tfTTP2Van5somt6s
kYap1oKDpIbKP3Xc/bfu7I4WIUxBxUU7dgdP9a+GK+fHjD2ftypgYSH34CaCKV7PwJQn1eRXkObJ
jxmlPxKXNgr13HkKR/Bs1wQQEB31RZlIsqshNuWZ6gUwy2ZOGxn+SxJ7StnBoQb7uR8E9WFry4m7
e7AKVMC4EUnyYRhvW6/HU+o5C2tKll9TYuD3jR/nMBo0VLcViVcan6DDLO5l2xFfiqwhKl/lUr5l
icB8NafGIyVNbGdt9L7tCErGw3MV+R+O3Y23oRY3po6nzxFPPkccK4pugszPkgOyfvtQmDUnf3vi
jRriI+7K8kWMRksesbJoFMB/CRLCvVVVfQuT08cs1goonb6Q3s4dDNhxvTKzfcyvjvXLGV+y1h2u
WAqfZexbh9Z2eg6D87t0XNKu2VhfM3jnaebQ8JHqnASujA7kl2cSo411dtqq/jYzql4b+Syext73
2QXZxgtDU7vaBJXB/aswjjD+IwExxHLemqaIqOwrvgKRYZMsJ/U1cheVVpXjFuoKHWRR4j8DfC2P
CWeZz9hzl2L3YOPUrXWnElohwhb0o58ciijWW88kgPrne2Dz1yMeB2Ky30uuzOEHc6zFwPCTEgIl
OyitGGoASWp3V3XYEgVHOWUz5BEY9gpfj9vGxBKYSG+JRzvdmYnaeDVZo3+ymKyfex6+8ZC1sP3/
/If79YhiLaE2GiPNJYjmOL8e3U1WMtkNPIQwP6jH4rh88uxQXlQEnBNapLHOAn7ReZZY8d+Ovv9l
2cblL3pTmMglZm64FD/+4qWB/Q//AAEQ69Zd/95M9+9tn3e/IyyWf/Nf/eJf/iUt00YuRL35x0rm
o2rfXsvXn2EeP/7MDx3Tgr9B+XHIgcn0ETT5bn/TMcPfcIotTfCuzbQGgxBy3u8OMOc3x8cwsnzV
Bibi8aXfU4vWb8QMaZVHnPmRgvz90/9QEP8M6GEtkuHPQo+gxRdJj9sExcK0w1+ONApuEXwtm+Hw
QNt55mWkHwQQPb+tHsa2eFchvkvG7OnKgcq7BluerYHjkveNn2rOYwr4z1obQXCG8Ux5i/SYD3H4
jfIRF/VUKDggBcO9sGk3tmRTnNl9u5m85K4ww4efLvyPD/ezE+rXO5/PEmJNFqgb8GUx1f3xqezZ
Ejhmb80U8nE8TRccFUG3ZcLJauVpO11juE2vAqDx/+SZsxZB7w+XEa0HyQmPF0aO/6j5JFGvzRwQ
HwNr4EH2CzkCuc86lADS2cYqncgaJsNw9GtLHsJypAwwQhZrak4xZPbtNe444zD5Fjs1CSXD9rHf
hrEDRU8FexM9cR229jK3AJf0Hf9eLf3wf379KED/jx8jsJBXBR7DEA3/FwEN00XAEQ3pCr/OQ9Q4
wTb3xlPbTm+seKs6K2vEtPFTmNDq4gaPBqQmptr5Bdv/PopFw4BY0c1pPlFiR4tILuB9yLDYpwOS
11ClcFMyOkQ1Xa5bskMNPGqpt9HkSPZ6WsAfFBN5iiShAKj3DkGEWcXJTHKJEyG8VKJtAELOj2Nn
MgynfWlju/VHkdL6WeYkXMoi5BXmojcsp7XTzAwCsJa777Lgw6Peglh/tCbHBiNVzfia4tbZ05WM
AzhgwipT+DJM3T3OWkZLp4OOTkZg81O3o3WrFcZbRDzOdQ51bq1LXGn0rhspvuSefcshXazcroLy
ULPxB3uZE1lfDzVydef5Lx5QBwINZXvKbINysKqW51JmYj/rAc9DYFImSQsIESjPvRJ+cj1OGbV2
ZhzduiIrQePxYpZFOu+KZJaMlTkTBIE5EyYj8m9LLDm6a8Q+l7W3L1jiD9QH3xokKvdq1O8CZwuv
J2ax5FDwnJWPPBlX/LJpLzYwRDLx7FdIWIwG4XCtHceYOOdGZ+gf3pbNb3c7V8QwFAida7smihaY
9pnYAD00dbk4EDA4Ngl2LNKZj4TxdnVjfIVWlTCwzw5uj9PcSHkcaM6Jdn9+235vl/7l4QuhJDGG
IeeNavOLrDkVghyQajnH6mgElQI8oaseKqXvcjLVS8PHziUqgc0ArCc8y49BBlyImoA2lYvkZ/3y
apjdF2G7B2OGexENJ8fnDWo1xg4V5FJQBpNSisaGEsvC7I+Q3+w79j87FFP9Tz4Og6hf1xLTtsWy
rfCwzAbLeOvnzQWm36koXNR9WmnxRiAnrGo791cA6+6bgRl2NfsENZ5T7FTOODrwwIb06ARq2/bE
F2MDPpDPxHjBA146vyPX4vUnLcPHvB6QnkKoZw74Y7C8G+K9B0YQd6GuD11Nrccgw3sz848cASJi
fybAkLld+U35gW0DXp4QX3XZH6JYghAtxmI9DNHN7KqOs3PQ/BMpnULt/+RauGz5BGo6ytuvwi9w
qDKmuFQQp1XvZZDPO1KWKwkcY9u6sDvn7ksbZY+p8AD6L1FW32IMkSYGG0YKpoS+MJy+H/zwzrKj
JxHn4a4tCu5ggGqFX+hd4HU3mSyMfehz7wP7t2Dp0KFW59NLS89PsBq6TkwHLxfNzm2AbrjLp/ZG
uz4Gnd28+U77HphoB6L1IE4w+mEmyOrRFlb9kOZjBHeCxqw1jTL2pvQIGmBHpmsAeZ4lFJKL6BV2
kKLUbx67BKhFAR21KZt7P3Cwb6K3Xhi2YnNqUIio49nPY/fBo0StKF68Nu0/Ab9Ra5t8tB/10TZM
MPjkaWatK1KTkIE5vGVdfBM2ILRY+McbdPN7mFw+NU+5Ok5yuMRWcAcB9Vb75jtjPn0hXecdLeIu
x7jl3W8N0aXpCn1FxBMHNbGfbRk77ONjDCeOZtmcFC9VR07M6qtR4KQb3zLHohqgrPS1Kmx7bZM8
31Vxey2H/J4PNF5H5gA/eaHdhT2pf8IghA7HUh5lmOqXSer4KCiOu/NbL7pyh8s0pcHKsGxdr0Br
H3M8MsS4XODGZXUvO9SV1ULP0o2a5iXiSW/0ILKzkfcMKir4727VNO+RcO5Erp5wKr1MWkDj5sPH
3E1rd5ivwBmzRxmLXZ6V2aEchtcsK/bE1B4r9zuBJoIyYqbWSmhzW4bttKlxGxLXz0AE1OMdWlJ3
bJtWv8z4EgmQZObJoxZsRV2Ye2FmEh2nDCdczU+1GnpzvNKC7GYUVeLGZm57jmNBTA1u6dah2Xgl
TPVSDEGfbDB6QU+qhd4r0l2mDHALunB3Sp5nz4g9kK3dl8SxvtRZl5+mIP3WU+K4EgneT+zEKREh
dZnayTrmmLs1efkWYIAuQONXxQHz8w4SWQ0nwi0PifDeuIl9/EcQUtccKcgF0A+8pQMhBNcYvdLK
1BzqkCChM7offaIfHPylV5xCw607Z/6NYj785NeDvgissiDPg+wEOfmGoge8mPZiLlKspoNqrItK
EaeKOaaA3QXiCrol2bc9gM2es9tl0DUhUALV8GUWxrMDJGpNy5Z3B+0H3/biQW3Jz2dL6l4YEJpn
QJOonzhSMN9hF6rmJz2NdBBTHbE2i+56qIEdj7E/rK0uu+3d1MfwB/zeKxkZu72A24Xhb68z82wZ
rYmS23wxBhZXu7P4/OO0K3sLQJZNqtzvPNS5sqJELlUPRl5iMKoCMNem3qogj+4cG/2kz6R6jRY1
SJbsHGI9oihY5o12IbnVtCIiFAfetRdPYP+94tGeyDdVzogDm0TravLHklppzHQRATCPUlxzth4S
v3n1veRkDsgYkREHN3HKBiiPBwNieiZ21sSFntX8ajlzsyszLAHcUPaWFL5IVhZFA6tRl8ykIutI
SpCMVNz5TLG+OV04AJTlAH/x2rC5g5hq3VJ4B1dhAVlVDpXoQQ9+2wjThxmj85GpS7Glc/rZ6Dzm
HaGMT1j7Gy43DmOCziCC7Ng/Tx0HAO5Xx7qaWhSDWvjeAV58tq5hPfBLDGnUwgu3jZpoPfjZg+th
kR+K3Vg5kJVF+cLM/l7YvX1RXWG0K3tEPsTfhQkOLOFmWJQfZ+LeQYzrd4OGDhz04mBCDt07Icuq
7Q/pF8zYxdEdC/anykiv44l630YPITpgNsh1ytq7tuNZXgUqeyT9ysg0zmgNpN+zK4Ns59bOF8Ny
ro1e690cjnjh0rzTJ3+Un4kbCvjSlHxTyqY2prJA32OXPksJjAq4w3qoGkaZox0RSW8Yn0Fowi/B
NrMvuyNVNQGjnXZXlNYHGvFH4rfxrZ9ZDlV9sW62mKmgpVZ0LnoUfeP90/ZNa4KKInFXY4ydrPm9
kSDyAGLkm87suusQmf9V14uZe9Qr3cP3GI3wCpelBda3Ry2H4WBQtXCGAb/k4IEdk98/mi1Rw2gK
3pLBDfdJN5/aFFXKbNLpMTPCTYDhb9uxq3QbX1/bWfulKD5hMSfcxv5v3TGOWVdd8WIsadFozm4V
V5d4qiRgRL+MmewGu5t3fY8UBRiPqbJctto1kDD81rGxrpdgq5PSz8tTTIWGQ+RynxtwOLygmSiU
acqNI326etRwiFlTb/MMaoRCdxPOnDAUtr8IYVncHJU6sQaRy0sC4zmB/Lzx7Sa6km1x1VAPQyLb
DdZ5NgHGmLj6bpu+SMEilxVWcWp1Q6jUium15d6vDxxZnmDT7KtouC2F4JLxlt+7VhW/li3zAcHQ
v4imfq/NlEXOoFCN6vQYHzU4lFokoE/wg2+c/jimsr0GeBueYRQ4QAmG+dTVzZekpxmRMCjA/SSE
mCnt5NH2hs/0s2EiYfRSkYX29WyeaOaGXFGpJ/YEJHg90FpJH6h1sGx5E/eVrRqoWHrNNI12Hf2F
9dTeU5XdvTRLb7BrxktVI52Y/YSPY6occfR9Oo3r/HNUaepuZys416myN/hT7+FqZjg3DbxPHcSF
R5O6cL65ntc8PgHpXdDRKxzkwxbmijoEHo9iVdJWnA8ctvrUXkXcOZ8KB/neyPUltoHfTF552yKH
fCLD3LODYL4W5zmk26F44mZsPgMmaHG7RPmVN02CME8WlVfZ6Dovilt4bqERUvrXrz1qEg/cL90K
s2uybjkDHVqDakfhqzdvbvmLJWZ+ghLCQr1r5r1JEuHBaywy91THiUPLnnKTp+H75Aj9OKf+FeR1
YKHY8HfgjapLMOfPEznh+4hnI19E4TQi1a0WZs5Mu55jZddmyANOfG+4MfEZ7+Yyv8fF759yzYrV
mI1cjyEvV/jzxcWd2RVSlFAZ68aZ3qLa4jYZQeKVYO8wSI7bPukhefaGeYlLA+DOqKv0wBGiJNXs
si1uuq8p78TP2Vi6y9mLEsS6IhA2Sy9/l9q6GWgAwHRjTPeYLj0InvWuU4LIq2Y91Hl3R4yi3Xkj
pTIQ+65N5pMnNIorXeIGjpIhf1wKFiqOTxQ8JeGqmjnJRdqrIP5orDXCBY+RyXwL4dln7YfSFBQe
JHeZp+uidZN7ZyTeMfYCj25CkqCM8Tj3sWkcheW5h7BhVeJ1TLlOJIZ9s9C93aTL6fuaTjRigL1D
RrhKmQteNT6P3gh1EhcwMIhi5BBHhqReLA+1wsdiy5MYnWsqV7hlrCYLLrb+GnPFiob9NHAoeAYC
Z68a8g9Ji+HWpAUXlKRhmDekq8We+c/0YXFEvjaUVd5hymc/ELWdAYaPxZTT1HhxorpgrqhLZqYZ
nYktDSLNXWtqasOiqClh9c3lCk+EDZ/SXJCfcUmDiD8GDBkiw9vKEN9g72JVpvFL7i1rcu7swekh
YDrxdY+awSW04UlPUbDh0+6Y4rHr41l9qrDHfS0T/YHgaJ2W77vyRvktL/F941oAqOQOCWOpeNzh
wFWnhnqrQ1m7kgYKl4vqdkOJO8TPrlgr8X0rqpHGVaHj5kFgTnioE9uhMBjOkAzzaY9ggymb9rJN
5s+bhN6RkwSw5fX6tgRxggGbouhkMHeFQbNOYdSf3Ln7pPrmyQwozwB2wXEpjn2afOqvbZUWp6q1
NhJP3poSpwCiJ5BBQft3WZGnEhGGOSuMXiMP9UKmbH2MrrgrKO3mBV2Ut7xsqxdTWyywcWlxZJOi
ouIc7ugqxOjMrkab+rz4wG5FlVdbFhMqxGM/23CcJphF/oHzoX8fT3R3Njb7Wj+fHkOCeqSXvP5T
OcsDlzrcBczl1/ARLnbOuHCa83fkkeyzNtkJccUCSsGYqaRlfBtLK9s0NDEB5qrx6NeO3xGt6QQd
KY6cb6LJUs/SlNShZVl3aJvwcdQjSRoy5rt0aCHAE+0+BAPUI2hf1c5LxRvakMYXoUDAm1SQNnZy
r7A1VPGs130YP49h/1H3ycmR5dGycrjlnAxAET2oipYkn5+dAag8cyT7GOLkvuviezAeAFagGhr1
KZ+tr4yefK76IuZ4kqpm3h6wKYIVoIaMcmTgzgAhc7JIosfbaTYO7p7KYfG1GYNjb10ZHo/YjBOX
6xRtgEs8xcAW0Jk4wo72OYpCeqOVYoeUJ+c8tD7pKIYEjf/Cxm3CjXufm5xx4nq4CWkn5kmhrt7o
OOE01UaXX1szRXJ2KspDDOgfYUzlUippp44/0OA2esidPanA8p/IDovw/ouaC8KPGWUAsQCR1PvF
bgYPtwpi5qzwf6Zrq5Vbs0dHohfOwlavQEX4cl9I55uM8Ixr+MDSzCoKSCpn1QhMJZFt39HZ9ECN
2NfvWtd/2YTl5wHL/9y/q8tr8d5+n7P8fe7yt0nL3//x/5UxDBOUn2TBZdDzY4CzfIT/8d8em2Wc
Uyrjr3mn/vLXbzJ+/+NI5vuf//tIxgmYDyzmXA+nKHOEH85y8ZvNRIbhNP+Lls8Xfh/I+L8tzkNm
1Ni9iZQvP8zvAxmXuk7bxS7roT+6gCj/HWO569h/vPkE405aM13Lx2EdeuI7ZvKn2SJ0sdKuzcpj
mx5cm00Z7CMOyuvESJIrmyazxHcpy4Kk9TjV9FmXeCOBKmefMQYqF8vVFFafqR8j6VDSk1gVaXGZ
POpkwla598wkYbGDY7tvSoqqgsw9kOJGkmqDT2qipIzpK33qca5vZpVNdzMH+LtQNm8g9syDVnRU
5I1J7Tl7MEBhxDPopYRkIQQlHd/oGJEHNag7DGxyldfwYGLpukeVo4RbdPyBgCsOVTDflcmloENv
N7n2YZgZLJtqawyht8Uf8SWl62/lSr2z0Zi29SDtY5LhnaId7xMsFQ4Eako2eD3dbeSk5tqrsZIJ
32SjlMybLq/POE3I9rviVo4G0C7PLtbTbL/lRqjOAIsJQGLs6EwYBzYmtn0RBcnOobLhq2zdt0pa
GLgkdSlRlhJjMQFm1ej4+Ae0BaeRijHBhk7aCMK6mZ744behNqY3usPwnEV+lt+Yc+kSEYZN71FV
iEafRJfaCnKGAn1JoA8jzEgrmxmqm67P9sZyMh+HrH2uJsMjtI7UNjhhtqLPTW1r8DRXjV2ra9BZ
9ioexuxqcA3/DLR6XYyRidvR9ncOJTkXoqrFiTarR51llzoV+iqavJpGRBu7MVvsl2lhX2GWAi9Z
ugnYykCke9i/JoYM3pSuQGFJ05pdmMN5kQy9WjE28I5m7D9Is7IvcU5+tSvM/BRiE14V8ySeMBGA
pQGju6dftbgrKTyL8StB1SZbaADG4P/PoYfn2BhmBeuEW38n0hqxoa8S8yy6Znqgy289eMBdupGT
UtxG3sdQdfM2ziiiTBOE525EOfG9AR+aC7K8w3EWXZmekZ65VrwxpAowOGAThrOJbcES1Rm/6JNh
ksPqqRPdMW8BUB9k1byKTRWeio69yDox7XKDxw5yZwpOs02IrJnD58roIJlOs/Zem05zD/pxcbD6
lCgj+UjuCWGJk7YtJit+O6zc2Szo9URR9cxK7qKMQGwJTG1Nuxe/aa8DMdk03XXmh29WXaidCpV5
5SmkxFje9EmzjQfyTolGztZANBblhCqFHPpOlM/6pCcOH1GisYt6CEoZRQvwDelCSsb8tqBdC+Xf
U18w8Ujya/2wkxXsGS8HV4k3cdpkLcntLv2W9CllNgXTxz4zPXaT2VXWqvna6WbOZiYYWayIDHjB
mh2506B06nR6jsqAqVzRE1ZvWtob82Gk6JJldOXz5j7VsPqOGdsmNthBc9POdSs3RcLYM7JcWuFq
30H0VWOz7ceGqJnrLwXtRO5jL4sQtSBt7goqgc9McOaPnkflsYWAllIfXHCelcn4UsLu4kAXqm3U
Mzvjl1Rxio3GNcWb8UaMun0Zk848jH1vIeSNxqkiW7dVdHHcoRCntMpBwzsZGIsQk6rotrLqJ+HW
VA3EhoMhLO49bmRZDas8z78jF6aP2tf1N2r/xE03+nm9Em4afRVeVN26WdiZ12HHt0cJQ7VFpQrH
E2azsV1VZIYZHPTeOp6N5KY24/EjrCXtqkqxtVKTIT+7QTWvee5T8IVDOR4Jk4vbFMHj0ptuS8G8
DwQAC1XCODKyPfZmXkSqTtK5Oq2KvGkPoACDz0kcMa6tGCsnslbbKhMIy9qf5H3S1vlJ6AhtyhYy
uqGCwV8HSTiRVZqR9/mV1otVLzuYVkKsNW2NSzEnkImiqvH3vcbeje6R3BSG2e4ja/C/ssekytEv
xYmVy18ndYrnxza2TdtRcxCDdFFNcA37IXr3RlRaa0zHapVPnJKGlJgX6n3cnaySHF6iwuw1qpiP
BCpHWe0ZezvbcviCA8xaobBDzAwsLfZukzFIyeRmsNJo31Y00bdGgcs4iJR5FJj1GJTbnOaHkFz/
FMf6DQDNtLfb1HyOMhbQdRABAQnDEu6eE1vlVemMuK6wlSYHckDOc9t7esvK61NFFiW013U+xFQW
QBBwU/tCP5/5yXcBtrsl/BElo5VaihCd752IWUc9YroUJZo0JtZLdaJoKFFkbWFRgHK7bkOsB30G
nrYU1C467nTv4+yfDYEokt07uK/eXZoaA141vBEpb5StDq76qScxnKV3BEPPKU2PTsY8azKIvWqs
lSt0uwnDQWki0NvsOoulMNJdqiOTpm/uQF6ZDJcolhwxJ33BixbsWhAjRDUpoBQjyCkZGO4xZ15z
TcEfo5elshLSRH7LVX01TOosawgeDyJI83u/WdKTGrPcDpByu6PtI93w6Xij+RdSJeBYKnpqgYd2
zKI4ZtYsAdcNvZr0sqj1YFfJjnC8vipp33S+13BGqcFZBJCYhAWwrKm7bKntlPR3DtQUrc2l0jOq
aygMbegcir4+A86+Znc+rmoQAydlTYguDfWgmUVE3nGHaMu4v8ZDCmDWYlZ919IsqmmnuYa8hWZG
62iRZV8iWkjNLvky00rqMAc9mFPSfHL60LpzJu++CD31loiOOlOno/yui3P8WnqHrMw5y6D+lH7C
4mGmd+YE+ARU9wyyt10KU22aUwmPtDuLVruNDl/xJgDDXGpWC5fC1TIOnt0GNSLrxWu+lLJy5skL
pu74cHGLzdGDYfAKTYlcH93UEDeFb7cHFP1gl5CvPVce75o5CvZ5E9IKmlsMQCd554gGFZY/+rmd
rqNRWq8TJIrNDE5m7eQjXoguuBdmekstobVFx8KV+/+PJv9K2hXz+1K39I8dYp9e8/z9L9/++1+B
iP/BJ/bjT/7tUOKDA/O9xcCE3YvsoI8t4G+nEg/kFwAxPGRL2gZP30/HEve3EJXL46v4nhwv4Ev/
+1jiENOxyXstOZ1/q/bJCn+Zw5P25K/wOZngeyT+9OscnsJNPc74sGn87vMNHC9kr3jAIoIhZM22
6xZzFP5otwv2SYJjbLT828wZHmcVeLi/E3ZrC82RyMw34LTtvujsz3pmBZmqSm848oSnRAKnNvyq
3mCPzzaK6p6V7DrjPoZotI39Kt5Nlfdl7nyaWyVIYYrTi/PUtBQnlWG+Bu4Q7vIwxk4b1NDbHaoc
muw+LttmI8kxsOuudiAbeazs7IbOZCi3RcmGJLLby8JiHgb/yQum7iUp269BzEauSw13T/lbeWJh
6lYePurbuODMVCXAipj+n0VGk14X81yaAdNovNRPzQx4o5DGZwhuwzZ0yCoNXrVOS7a3ZZLHO9RH
a0vJojiKIaLTPndO/oLktGb9wM8QP5FaMS/AnKmOdPt6neO7sHp3AkTrPEU92+om9sNDsERLrQC/
u4GagpGhhSSfD2Lb8soWsEIT2zg2gOnFAhC1ejaIE0zRysnSW1Zx6qgtiKRujBuPJL5HyG+d8X1X
EtfLmirbr1DpD4Jq9s3gG/ba6aljUci1/BmOYJDRix0JBxsSdUB2iRFj0JqfjIWDao7dc93pS+0N
/lvEpJQfv3/g/YPNrfPep4KXr4VraKe1EsjFgY0WnJgnBR1u77RVeFJGq9dRyGcb8iik/DwrKa4n
wmQl2AyUN73ijKd1tpknak6huY4L11WXS21AVbkwZBnnBzXVfhifN7yTDnMTE/Z3ixeO3nCPKj8B
gBkTg0R4X8UjhPk5wVM2xeBTzYHKaK9gkBz5YYGfa062dBMk53BAQQ4pG2CENXrr3OQKBYFlfoIR
KraETBCJEkQqEBTdRnqB3vSkOtapnVM735XunuWaLe1MpBZKOkoyU8J1uoAjgjzwgRPHLXFZALOR
yafhRRTONmU3rSNum8qE22l0KAHeSBd6yIYTaui7brBFt6L8VHal+RqHCcYrdSS1ueoZSV1Vo1/f
qcCcKG9oqvVscAfX1uTfUOF4hmHTElyiBWCgGnE7OZoT20BaaUreUy7aSue2uaEnhR2jBXIaBg22
fz7r8DhM7MMDm8GFbuFr1mkcHMJJIEeYkkNdBNs4yB16ICoGxXA8aYJhhtXMDa8sx8weLDD123BI
Wl5OXs5rKu92kvfbLiU6ezW7LAplw8F0IB+xq9J+PmZzKqBQpNMeaV6eZJuAeeIZHhhFbzS+vpue
KdrWNJjd1cVAlRRXZmX0fYXAqIx5R5yz3TVN65+neaHSTB58KLtXLhUxU3HNHN1b2d5IuLwphs+U
IGWbone3YW3WqJP2xGjBXDydZnzrD+qCgkjoJhD+fYeLjuc5LY8x20Ii393wjE+zO3aYKWlFL8xd
C+9ty2RsQrgJ8s04GsmR6BG/yznpN3mJsDjI+swQgJSN6/KkcgJcWRiQLhYb5R1dsu7m339dn+Vb
Q8rko/tVAfyDTPioCv77p//KP/xG/xeO7p/M39tf/d5/tzgvOiCte2X3qP7P/qXfvdP/+Tf6g0f8
TTF+XxzntAmWP4uL+H1/ef9//5G++9P/7DvkrwxZ+2+ol44NJhRUpQhAXSz/4eWfqzL+8WXT+s0k
+vy/mDuXnshhGI5/lRV3or7bOYDEon1Ji7TaZbmXmQoqTWfQDBzg0+8vj5aknQG6uSQHJGhxa9d2
HMf5G/Ai+YPBZeINS0LHZPA2e9Pi+Skdh4F61bUbZsvHXbt8dEQQEQV9TAgjGpYQMoRAaXsmK5DV
cIUQi4hD9WSy9IMC4j5fjAPAIwpwnHeq+oEt4HgyNexyoFG2AqSiyjNaH4EmEaYCDOgtThw8Vwxp
KYAYKQv6bLr8ZyJmm7dMSZaHpfgyvvbV+whkGpBNcgJ1NWDS/vaFiACYoeuqflBAeh9X4Ov6cs9R
F2oV2EIBW0ENh/uKhreVBDzWuz8BMc8ukK/HA80ZxiVetERbYUy+fMpikIM+rw4xLO0nTesrgywS
VQFUbiTr3G21zwSl7wpqITSbj6tE7tp5eboMECssuihjOtBN1Z4Zn0NfFfgxwXk8g2/ux30E95h9
wXENNUbTnWzotyBlwDHG/nJYih+DseLt9wuiupRRmTkfU7INICXeASmdyTA4A1iw0+1rAGybc1QV
pDgT0pBysrgH574gZUTDRu0ZjZ8JyP8n5Dp0HM5q6a7ZDiuIadx/POxLRZrlVA3I4E4NRwi0e48l
0E6V0PLdXA7LDrIDre7nBn24QvwAfe4TzvnIMVr8sCygHCItSr3KCkkFDvQ0nc19TgzANEfdh/7E
rhcgLcxyKGGJqWVj7C4gIcjIf7HwdoYRUW7OfNdPh+6MQKCUUovFhGDEEFw4eOig+GxdSAUNQXJ6
VRyMheNYcK4Z7EUWC2G6A+aySZnWbCHQsTejahwoH9cZxiKpQNPjsHxo8yEwCxICwi8kSgSFhgUZ
DnciJBLkSCuRYh4c24d2vmZ/7VyUoLiyuE+1ZbsfvRRSo8ACVukv7ghOCPQaSL3XwMRCbAqXnPXS
du06P+y+ymiZExEqqDEj/feBiWJIpl7et+uVSqO2zd5C13j3hj7LOCVgsoc/VmcnMkvq3Hj9/NBo
0s2wz3ruhEoqw2ld7DOe6jnm3w2D00c7z+q56v/4vW129W55DwyvhBIxr6lLSS9uAal6ae30pkrw
vb7I2Ynzmpblv0X3c70Hb2BJxtomrRNIvrQv63V9u3MbUekEhT/l7qHejCirZb8v5S+dhIA+/b3t
6jsXQAUfKLPJvg/4CgDzuj29aTbNS1t/+iZ/c2RvVnG+z/lJHv+p699X6brOEHgTbu+eRh/VpNy8
KW+723q3enZeWq/qfElfSbtq9jZls1TypfyrbVbdduNsPCQ6BPclffEw1o2+jdvgmv7P6K+fJDyQ
I+ceHsiX8scq3j2f8rcbuxUT7PhKXFrl49bWEjOT+hK+ouJy39iEzSLVl/C7dTyeolaY+I6mDJsq
vq/+B1tvR058WLe9TfzQ/DpsPU5n3X5L8dC/uSGFvGO5burd+T8AAAD//w==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</xdr:colOff>
      <xdr:row>1</xdr:row>
      <xdr:rowOff>69849</xdr:rowOff>
    </xdr:from>
    <xdr:to>
      <xdr:col>8</xdr:col>
      <xdr:colOff>171450</xdr:colOff>
      <xdr:row>34</xdr:row>
      <xdr:rowOff>123824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4A2DFD48-F7AA-F360-C175-F369286DB7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899" y="288924"/>
              <a:ext cx="4959351" cy="765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</xdr:row>
      <xdr:rowOff>0</xdr:rowOff>
    </xdr:from>
    <xdr:to>
      <xdr:col>32</xdr:col>
      <xdr:colOff>137160</xdr:colOff>
      <xdr:row>27</xdr:row>
      <xdr:rowOff>152400</xdr:rowOff>
    </xdr:to>
    <xdr:pic>
      <xdr:nvPic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Grp="1" noSelect="1" noRot="1" noChangeAspect="1" noMove="1" noResize="1" noEditPoints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1520"/>
          <a:ext cx="6233160" cy="435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92075</xdr:colOff>
      <xdr:row>1</xdr:row>
      <xdr:rowOff>63500</xdr:rowOff>
    </xdr:from>
    <xdr:to>
      <xdr:col>9</xdr:col>
      <xdr:colOff>285751</xdr:colOff>
      <xdr:row>27</xdr:row>
      <xdr:rowOff>63500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4B8DA89D-C926-F7B9-8A40-E58DBC715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075" y="282575"/>
              <a:ext cx="5680076" cy="5829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123825</xdr:rowOff>
    </xdr:from>
    <xdr:to>
      <xdr:col>6</xdr:col>
      <xdr:colOff>148590</xdr:colOff>
      <xdr:row>17</xdr:row>
      <xdr:rowOff>139065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520065</xdr:colOff>
      <xdr:row>1</xdr:row>
      <xdr:rowOff>150495</xdr:rowOff>
    </xdr:from>
    <xdr:to>
      <xdr:col>13</xdr:col>
      <xdr:colOff>590550</xdr:colOff>
      <xdr:row>17</xdr:row>
      <xdr:rowOff>180975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0.35429</cdr:x>
      <cdr:y>0.36486</cdr:y>
    </cdr:from>
    <cdr:to>
      <cdr:x>0.71058</cdr:x>
      <cdr:y>0.50541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352545" y="1073170"/>
          <a:ext cx="1360175" cy="413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rPr>
            <a:t>CENTRO-NORD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0.35429</cdr:x>
      <cdr:y>0.36486</cdr:y>
    </cdr:from>
    <cdr:to>
      <cdr:x>0.66876</cdr:x>
      <cdr:y>0.50541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287752" y="1075950"/>
          <a:ext cx="1143028" cy="414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rPr>
            <a:t>MEZZOGIORNO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84454</xdr:colOff>
      <xdr:row>1</xdr:row>
      <xdr:rowOff>100329</xdr:rowOff>
    </xdr:from>
    <xdr:to>
      <xdr:col>22</xdr:col>
      <xdr:colOff>133349</xdr:colOff>
      <xdr:row>20</xdr:row>
      <xdr:rowOff>142874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996E3EA-982C-391B-3DD3-617EE5A33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28" sqref="A28"/>
    </sheetView>
  </sheetViews>
  <sheetFormatPr defaultRowHeight="17.25" x14ac:dyDescent="0.3"/>
  <cols>
    <col min="1" max="1" width="124.140625" style="24" bestFit="1" customWidth="1"/>
  </cols>
  <sheetData>
    <row r="1" spans="1:1" x14ac:dyDescent="0.3">
      <c r="A1" s="24" t="str">
        <f>'Tab1'!A1</f>
        <v xml:space="preserve">Tabella 1 I pagamenti dei progetti del PNRR per submisura </v>
      </c>
    </row>
    <row r="2" spans="1:1" x14ac:dyDescent="0.3">
      <c r="A2" s="24" t="str">
        <f>'Fig 1'!A1</f>
        <v>Figura 1 I pagamenti dei progetti del PNRR per regione e macroarea, opere pubbliche</v>
      </c>
    </row>
    <row r="3" spans="1:1" x14ac:dyDescent="0.3">
      <c r="A3" s="24" t="str">
        <f>'Fig 2'!A1</f>
        <v>Figura 2 I pagamenti dei progetti del PNRR per regione e macroarea, infrastrutture sociali</v>
      </c>
    </row>
    <row r="4" spans="1:1" x14ac:dyDescent="0.3">
      <c r="A4" s="24" t="str">
        <f>'Fig. 3'!A1</f>
        <v>Figura 3. Le risorse progetti del PNRR collegati alle infrastrutture sociali per fase di avanzamento</v>
      </c>
    </row>
    <row r="5" spans="1:1" x14ac:dyDescent="0.3">
      <c r="A5" s="24" t="str">
        <f>'Tab. 2'!A2</f>
        <v>Tabella 2. Fase procedurale antecedente la fase esecutiva (durata media espressa in mesi), infrastrutture sociali</v>
      </c>
    </row>
    <row r="6" spans="1:1" x14ac:dyDescent="0.3">
      <c r="A6" s="24" t="str">
        <f>'Fig 4'!I1</f>
        <v xml:space="preserve">Figura 4 Distribuzione dei cantieri Pnrr per stato di avanzamento dei lavori (in % dell’importo dei lavori), infrastrutture sociali </v>
      </c>
    </row>
    <row r="7" spans="1:1" x14ac:dyDescent="0.3">
      <c r="A7" s="24" t="str">
        <f>'Tab 3'!A1</f>
        <v xml:space="preserve">Tabella 3. Distribuzione dei cantieri Pnrr per stato di avanzamento dei lavori (in % dell’importo dei lavori), infrastrutture sociali </v>
      </c>
    </row>
    <row r="8" spans="1:1" x14ac:dyDescent="0.3">
      <c r="A8" s="24" t="str">
        <f>Focus!A1</f>
        <v>Pnrr. Procedure per Accordo Quadro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workbookViewId="0"/>
  </sheetViews>
  <sheetFormatPr defaultRowHeight="20.45" customHeight="1" x14ac:dyDescent="0.3"/>
  <cols>
    <col min="1" max="1" width="23.7109375" style="24" customWidth="1"/>
    <col min="2" max="2" width="98.140625" style="26" customWidth="1"/>
    <col min="3" max="5" width="29.42578125" style="27" customWidth="1"/>
  </cols>
  <sheetData>
    <row r="1" spans="1:5" ht="20.45" customHeight="1" x14ac:dyDescent="0.3">
      <c r="A1" s="25" t="s">
        <v>133</v>
      </c>
    </row>
    <row r="2" spans="1:5" ht="20.45" customHeight="1" x14ac:dyDescent="0.25">
      <c r="A2" s="34" t="s">
        <v>156</v>
      </c>
      <c r="B2" s="35" t="s">
        <v>0</v>
      </c>
      <c r="C2" s="36" t="s">
        <v>134</v>
      </c>
      <c r="D2" s="36" t="s">
        <v>135</v>
      </c>
      <c r="E2" s="36" t="s">
        <v>3</v>
      </c>
    </row>
    <row r="3" spans="1:5" ht="17.25" x14ac:dyDescent="0.25">
      <c r="A3" s="28" t="s">
        <v>4</v>
      </c>
      <c r="B3" s="29" t="s">
        <v>5</v>
      </c>
      <c r="C3" s="30">
        <v>13950</v>
      </c>
      <c r="D3" s="30">
        <v>13950</v>
      </c>
      <c r="E3" s="31">
        <v>100</v>
      </c>
    </row>
    <row r="4" spans="1:5" ht="17.25" x14ac:dyDescent="0.25">
      <c r="A4" s="28" t="s">
        <v>6</v>
      </c>
      <c r="B4" s="29" t="s">
        <v>7</v>
      </c>
      <c r="C4" s="30">
        <v>13381</v>
      </c>
      <c r="D4" s="30">
        <v>13381</v>
      </c>
      <c r="E4" s="31">
        <v>100</v>
      </c>
    </row>
    <row r="5" spans="1:5" ht="17.25" x14ac:dyDescent="0.25">
      <c r="A5" s="28" t="s">
        <v>8</v>
      </c>
      <c r="B5" s="29" t="s">
        <v>9</v>
      </c>
      <c r="C5" s="30">
        <v>4605</v>
      </c>
      <c r="D5" s="30">
        <v>1990</v>
      </c>
      <c r="E5" s="31">
        <v>43.2</v>
      </c>
    </row>
    <row r="6" spans="1:5" ht="17.25" x14ac:dyDescent="0.25">
      <c r="A6" s="28" t="s">
        <v>10</v>
      </c>
      <c r="B6" s="29" t="s">
        <v>11</v>
      </c>
      <c r="C6" s="30">
        <v>4470</v>
      </c>
      <c r="D6" s="30">
        <v>3369</v>
      </c>
      <c r="E6" s="31">
        <v>75.400000000000006</v>
      </c>
    </row>
    <row r="7" spans="1:5" ht="17.25" x14ac:dyDescent="0.25">
      <c r="A7" s="28" t="s">
        <v>12</v>
      </c>
      <c r="B7" s="29" t="s">
        <v>13</v>
      </c>
      <c r="C7" s="30">
        <v>4260</v>
      </c>
      <c r="D7" s="30">
        <v>2403</v>
      </c>
      <c r="E7" s="31">
        <v>56.4</v>
      </c>
    </row>
    <row r="8" spans="1:5" ht="17.25" x14ac:dyDescent="0.25">
      <c r="A8" s="28" t="s">
        <v>14</v>
      </c>
      <c r="B8" s="29" t="s">
        <v>15</v>
      </c>
      <c r="C8" s="30">
        <v>3610</v>
      </c>
      <c r="D8" s="31">
        <v>181</v>
      </c>
      <c r="E8" s="31">
        <v>5</v>
      </c>
    </row>
    <row r="9" spans="1:5" ht="17.25" x14ac:dyDescent="0.25">
      <c r="A9" s="28" t="s">
        <v>16</v>
      </c>
      <c r="B9" s="29" t="s">
        <v>17</v>
      </c>
      <c r="C9" s="30">
        <v>3519</v>
      </c>
      <c r="D9" s="30">
        <v>1054</v>
      </c>
      <c r="E9" s="31">
        <v>29.9</v>
      </c>
    </row>
    <row r="10" spans="1:5" ht="17.25" x14ac:dyDescent="0.25">
      <c r="A10" s="28" t="s">
        <v>18</v>
      </c>
      <c r="B10" s="29" t="s">
        <v>19</v>
      </c>
      <c r="C10" s="30">
        <v>3512</v>
      </c>
      <c r="D10" s="30">
        <v>1192</v>
      </c>
      <c r="E10" s="31">
        <v>33.9</v>
      </c>
    </row>
    <row r="11" spans="1:5" ht="17.25" x14ac:dyDescent="0.25">
      <c r="A11" s="28" t="s">
        <v>20</v>
      </c>
      <c r="B11" s="29" t="s">
        <v>21</v>
      </c>
      <c r="C11" s="30">
        <v>3399</v>
      </c>
      <c r="D11" s="31">
        <v>891</v>
      </c>
      <c r="E11" s="31">
        <v>26.2</v>
      </c>
    </row>
    <row r="12" spans="1:5" ht="17.25" x14ac:dyDescent="0.25">
      <c r="A12" s="28" t="s">
        <v>22</v>
      </c>
      <c r="B12" s="29" t="s">
        <v>23</v>
      </c>
      <c r="C12" s="30">
        <v>2927</v>
      </c>
      <c r="D12" s="30">
        <v>1138</v>
      </c>
      <c r="E12" s="31">
        <v>38.9</v>
      </c>
    </row>
    <row r="13" spans="1:5" ht="17.25" x14ac:dyDescent="0.25">
      <c r="A13" s="28" t="s">
        <v>24</v>
      </c>
      <c r="B13" s="29" t="s">
        <v>25</v>
      </c>
      <c r="C13" s="30">
        <v>2614</v>
      </c>
      <c r="D13" s="30">
        <v>1475</v>
      </c>
      <c r="E13" s="31">
        <v>56.4</v>
      </c>
    </row>
    <row r="14" spans="1:5" ht="17.25" x14ac:dyDescent="0.25">
      <c r="A14" s="28" t="s">
        <v>26</v>
      </c>
      <c r="B14" s="29" t="s">
        <v>27</v>
      </c>
      <c r="C14" s="30">
        <v>2452</v>
      </c>
      <c r="D14" s="31">
        <v>600</v>
      </c>
      <c r="E14" s="31">
        <v>24.5</v>
      </c>
    </row>
    <row r="15" spans="1:5" ht="17.25" x14ac:dyDescent="0.25">
      <c r="A15" s="28" t="s">
        <v>28</v>
      </c>
      <c r="B15" s="29" t="s">
        <v>29</v>
      </c>
      <c r="C15" s="30">
        <v>2348</v>
      </c>
      <c r="D15" s="31">
        <v>728</v>
      </c>
      <c r="E15" s="31">
        <v>31</v>
      </c>
    </row>
    <row r="16" spans="1:5" ht="17.25" x14ac:dyDescent="0.25">
      <c r="A16" s="28" t="s">
        <v>30</v>
      </c>
      <c r="B16" s="29" t="s">
        <v>31</v>
      </c>
      <c r="C16" s="30">
        <v>2316</v>
      </c>
      <c r="D16" s="31">
        <v>887</v>
      </c>
      <c r="E16" s="31">
        <v>38.299999999999997</v>
      </c>
    </row>
    <row r="17" spans="1:5" ht="17.25" x14ac:dyDescent="0.25">
      <c r="A17" s="28" t="s">
        <v>32</v>
      </c>
      <c r="B17" s="29" t="s">
        <v>33</v>
      </c>
      <c r="C17" s="30">
        <v>2268</v>
      </c>
      <c r="D17" s="30">
        <v>1303</v>
      </c>
      <c r="E17" s="31">
        <v>57.4</v>
      </c>
    </row>
    <row r="18" spans="1:5" ht="17.25" x14ac:dyDescent="0.25">
      <c r="A18" s="28" t="s">
        <v>34</v>
      </c>
      <c r="B18" s="29" t="s">
        <v>69</v>
      </c>
      <c r="C18" s="30">
        <v>2103</v>
      </c>
      <c r="D18" s="31">
        <v>516</v>
      </c>
      <c r="E18" s="31">
        <v>24.5</v>
      </c>
    </row>
    <row r="19" spans="1:5" ht="17.25" x14ac:dyDescent="0.25">
      <c r="A19" s="28" t="s">
        <v>35</v>
      </c>
      <c r="B19" s="29" t="s">
        <v>36</v>
      </c>
      <c r="C19" s="30">
        <v>1932</v>
      </c>
      <c r="D19" s="30">
        <v>1107</v>
      </c>
      <c r="E19" s="31">
        <v>57.3</v>
      </c>
    </row>
    <row r="20" spans="1:5" ht="17.25" x14ac:dyDescent="0.25">
      <c r="A20" s="28" t="s">
        <v>37</v>
      </c>
      <c r="B20" s="29" t="s">
        <v>38</v>
      </c>
      <c r="C20" s="30">
        <v>1910</v>
      </c>
      <c r="D20" s="31">
        <v>422</v>
      </c>
      <c r="E20" s="31">
        <v>22.1</v>
      </c>
    </row>
    <row r="21" spans="1:5" ht="17.25" x14ac:dyDescent="0.25">
      <c r="A21" s="28" t="s">
        <v>39</v>
      </c>
      <c r="B21" s="29" t="s">
        <v>40</v>
      </c>
      <c r="C21" s="30">
        <v>1824</v>
      </c>
      <c r="D21" s="31">
        <v>746</v>
      </c>
      <c r="E21" s="31">
        <v>40.9</v>
      </c>
    </row>
    <row r="22" spans="1:5" ht="17.25" x14ac:dyDescent="0.25">
      <c r="A22" s="28" t="s">
        <v>41</v>
      </c>
      <c r="B22" s="29" t="s">
        <v>42</v>
      </c>
      <c r="C22" s="30">
        <v>1800</v>
      </c>
      <c r="D22" s="31">
        <v>90</v>
      </c>
      <c r="E22" s="31">
        <v>5</v>
      </c>
    </row>
    <row r="23" spans="1:5" ht="17.25" x14ac:dyDescent="0.25">
      <c r="A23" s="28" t="s">
        <v>43</v>
      </c>
      <c r="B23" s="29" t="s">
        <v>44</v>
      </c>
      <c r="C23" s="30">
        <v>1798</v>
      </c>
      <c r="D23" s="30">
        <v>1476</v>
      </c>
      <c r="E23" s="31">
        <v>82.1</v>
      </c>
    </row>
    <row r="24" spans="1:5" ht="17.25" x14ac:dyDescent="0.25">
      <c r="A24" s="28" t="s">
        <v>45</v>
      </c>
      <c r="B24" s="29" t="s">
        <v>46</v>
      </c>
      <c r="C24" s="30">
        <v>1777</v>
      </c>
      <c r="D24" s="31">
        <v>511</v>
      </c>
      <c r="E24" s="31">
        <v>28.7</v>
      </c>
    </row>
    <row r="25" spans="1:5" ht="17.25" x14ac:dyDescent="0.25">
      <c r="A25" s="28" t="s">
        <v>47</v>
      </c>
      <c r="B25" s="29" t="s">
        <v>48</v>
      </c>
      <c r="C25" s="30">
        <v>1749</v>
      </c>
      <c r="D25" s="31">
        <v>568</v>
      </c>
      <c r="E25" s="31">
        <v>32.5</v>
      </c>
    </row>
    <row r="26" spans="1:5" ht="17.25" x14ac:dyDescent="0.25">
      <c r="A26" s="28" t="s">
        <v>49</v>
      </c>
      <c r="B26" s="29" t="s">
        <v>50</v>
      </c>
      <c r="C26" s="30">
        <v>1658</v>
      </c>
      <c r="D26" s="30">
        <v>1133</v>
      </c>
      <c r="E26" s="31">
        <v>68.3</v>
      </c>
    </row>
    <row r="27" spans="1:5" ht="17.25" x14ac:dyDescent="0.25">
      <c r="A27" s="28" t="s">
        <v>51</v>
      </c>
      <c r="B27" s="29" t="s">
        <v>52</v>
      </c>
      <c r="C27" s="30">
        <v>1590</v>
      </c>
      <c r="D27" s="31">
        <v>532</v>
      </c>
      <c r="E27" s="31">
        <v>33.4</v>
      </c>
    </row>
    <row r="28" spans="1:5" ht="17.25" x14ac:dyDescent="0.25">
      <c r="A28" s="28" t="s">
        <v>53</v>
      </c>
      <c r="B28" s="29" t="s">
        <v>54</v>
      </c>
      <c r="C28" s="30">
        <v>1588</v>
      </c>
      <c r="D28" s="31">
        <v>503</v>
      </c>
      <c r="E28" s="31">
        <v>31.7</v>
      </c>
    </row>
    <row r="29" spans="1:5" ht="17.25" x14ac:dyDescent="0.25">
      <c r="A29" s="28" t="s">
        <v>55</v>
      </c>
      <c r="B29" s="29" t="s">
        <v>56</v>
      </c>
      <c r="C29" s="30">
        <v>1338</v>
      </c>
      <c r="D29" s="31">
        <v>530</v>
      </c>
      <c r="E29" s="31">
        <v>39.6</v>
      </c>
    </row>
    <row r="30" spans="1:5" ht="17.25" x14ac:dyDescent="0.25">
      <c r="A30" s="28" t="s">
        <v>57</v>
      </c>
      <c r="B30" s="29" t="s">
        <v>58</v>
      </c>
      <c r="C30" s="30">
        <v>1254</v>
      </c>
      <c r="D30" s="31">
        <v>651</v>
      </c>
      <c r="E30" s="31">
        <v>51.9</v>
      </c>
    </row>
    <row r="31" spans="1:5" ht="17.25" x14ac:dyDescent="0.25">
      <c r="A31" s="28" t="s">
        <v>59</v>
      </c>
      <c r="B31" s="29" t="s">
        <v>60</v>
      </c>
      <c r="C31" s="30">
        <v>1233</v>
      </c>
      <c r="D31" s="31">
        <v>433</v>
      </c>
      <c r="E31" s="31">
        <v>35.1</v>
      </c>
    </row>
    <row r="32" spans="1:5" ht="17.25" x14ac:dyDescent="0.25">
      <c r="A32" s="28" t="s">
        <v>61</v>
      </c>
      <c r="B32" s="29" t="s">
        <v>62</v>
      </c>
      <c r="C32" s="30">
        <v>1129</v>
      </c>
      <c r="D32" s="31">
        <v>299</v>
      </c>
      <c r="E32" s="31">
        <v>26.5</v>
      </c>
    </row>
    <row r="33" spans="1:5" ht="17.25" x14ac:dyDescent="0.25">
      <c r="A33" s="28" t="s">
        <v>63</v>
      </c>
      <c r="B33" s="29" t="s">
        <v>64</v>
      </c>
      <c r="C33" s="30">
        <v>1116</v>
      </c>
      <c r="D33" s="31">
        <v>332</v>
      </c>
      <c r="E33" s="31">
        <v>29.8</v>
      </c>
    </row>
    <row r="34" spans="1:5" ht="17.25" x14ac:dyDescent="0.25">
      <c r="A34" s="28" t="s">
        <v>65</v>
      </c>
      <c r="B34" s="29" t="s">
        <v>66</v>
      </c>
      <c r="C34" s="30">
        <v>1070</v>
      </c>
      <c r="D34" s="31">
        <v>514</v>
      </c>
      <c r="E34" s="31">
        <v>48.1</v>
      </c>
    </row>
    <row r="35" spans="1:5" ht="17.25" x14ac:dyDescent="0.25">
      <c r="A35" s="32"/>
      <c r="B35" s="29" t="s">
        <v>67</v>
      </c>
      <c r="C35" s="30">
        <v>38866</v>
      </c>
      <c r="D35" s="30">
        <v>15130</v>
      </c>
      <c r="E35" s="31">
        <v>38.9</v>
      </c>
    </row>
    <row r="36" spans="1:5" ht="17.25" x14ac:dyDescent="0.25">
      <c r="A36" s="33" t="s">
        <v>68</v>
      </c>
      <c r="B36" s="37"/>
      <c r="C36" s="38">
        <v>135367</v>
      </c>
      <c r="D36" s="38">
        <v>70035</v>
      </c>
      <c r="E36" s="39">
        <v>51.7</v>
      </c>
    </row>
    <row r="37" spans="1:5" ht="17.25" x14ac:dyDescent="0.3">
      <c r="A37" s="25" t="s">
        <v>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2"/>
  <sheetViews>
    <sheetView workbookViewId="0"/>
  </sheetViews>
  <sheetFormatPr defaultRowHeight="16.5" x14ac:dyDescent="0.3"/>
  <cols>
    <col min="1" max="10" width="9.140625" style="23"/>
    <col min="11" max="13" width="15.28515625" customWidth="1"/>
    <col min="19" max="19" width="34.5703125" customWidth="1"/>
    <col min="20" max="21" width="12.140625" customWidth="1"/>
    <col min="33" max="33" width="14.140625" customWidth="1"/>
    <col min="34" max="34" width="21.28515625" customWidth="1"/>
    <col min="35" max="35" width="23.42578125" customWidth="1"/>
    <col min="36" max="36" width="16.85546875" customWidth="1"/>
  </cols>
  <sheetData>
    <row r="1" spans="1:36" ht="17.25" x14ac:dyDescent="0.3">
      <c r="A1" s="24" t="s">
        <v>157</v>
      </c>
      <c r="B1" s="48"/>
      <c r="C1" s="48"/>
    </row>
    <row r="2" spans="1:36" ht="17.25" x14ac:dyDescent="0.3">
      <c r="A2" s="42"/>
      <c r="B2" s="43"/>
      <c r="C2" s="44"/>
    </row>
    <row r="3" spans="1:36" ht="17.25" x14ac:dyDescent="0.3">
      <c r="A3" s="42"/>
      <c r="B3" s="43"/>
      <c r="C3" s="44"/>
      <c r="T3" t="s">
        <v>71</v>
      </c>
    </row>
    <row r="4" spans="1:36" ht="17.25" x14ac:dyDescent="0.3">
      <c r="A4" s="24"/>
      <c r="B4" s="43"/>
      <c r="C4" s="44"/>
      <c r="S4" s="10" t="s">
        <v>82</v>
      </c>
      <c r="T4" s="6">
        <v>26.876175859462563</v>
      </c>
    </row>
    <row r="5" spans="1:36" x14ac:dyDescent="0.3">
      <c r="S5" s="10" t="s">
        <v>88</v>
      </c>
      <c r="T5" s="6">
        <v>25.569241128372365</v>
      </c>
    </row>
    <row r="6" spans="1:36" x14ac:dyDescent="0.3">
      <c r="S6" s="10" t="s">
        <v>91</v>
      </c>
      <c r="T6" s="6">
        <v>16.892441549343328</v>
      </c>
    </row>
    <row r="7" spans="1:36" x14ac:dyDescent="0.3">
      <c r="S7" s="10" t="s">
        <v>86</v>
      </c>
      <c r="T7" s="6">
        <v>21.894530190491029</v>
      </c>
      <c r="AG7" s="7" t="s">
        <v>136</v>
      </c>
      <c r="AH7" s="7"/>
    </row>
    <row r="8" spans="1:36" ht="51.75" x14ac:dyDescent="0.3">
      <c r="K8" s="40"/>
      <c r="L8" s="41" t="s">
        <v>158</v>
      </c>
      <c r="M8" s="41" t="s">
        <v>159</v>
      </c>
      <c r="S8" s="10" t="s">
        <v>77</v>
      </c>
      <c r="T8" s="6">
        <v>39.806891973377667</v>
      </c>
    </row>
    <row r="9" spans="1:36" ht="17.25" x14ac:dyDescent="0.3">
      <c r="K9" s="42" t="s">
        <v>92</v>
      </c>
      <c r="L9" s="43">
        <v>36992</v>
      </c>
      <c r="M9" s="44">
        <v>43.3</v>
      </c>
      <c r="N9" s="1"/>
      <c r="S9" s="10" t="s">
        <v>78</v>
      </c>
      <c r="T9" s="6">
        <v>37.317399644440528</v>
      </c>
    </row>
    <row r="10" spans="1:36" ht="17.25" x14ac:dyDescent="0.3">
      <c r="K10" s="42" t="s">
        <v>93</v>
      </c>
      <c r="L10" s="43">
        <v>23608</v>
      </c>
      <c r="M10" s="44">
        <v>23</v>
      </c>
      <c r="N10" s="1"/>
      <c r="S10" s="10" t="s">
        <v>81</v>
      </c>
      <c r="T10" s="6">
        <v>31.434941586167657</v>
      </c>
    </row>
    <row r="11" spans="1:36" ht="17.25" x14ac:dyDescent="0.3">
      <c r="K11" s="45" t="s">
        <v>94</v>
      </c>
      <c r="L11" s="46">
        <f>SUM(L9:L10)</f>
        <v>60600</v>
      </c>
      <c r="M11" s="47">
        <v>35.4</v>
      </c>
      <c r="N11" s="1"/>
      <c r="S11" s="10" t="s">
        <v>73</v>
      </c>
      <c r="T11" s="6">
        <v>51.422231142497765</v>
      </c>
    </row>
    <row r="12" spans="1:36" x14ac:dyDescent="0.3">
      <c r="S12" s="10" t="s">
        <v>75</v>
      </c>
      <c r="T12" s="6">
        <v>42.24969627660878</v>
      </c>
    </row>
    <row r="13" spans="1:36" x14ac:dyDescent="0.3">
      <c r="S13" s="10" t="s">
        <v>83</v>
      </c>
      <c r="T13" s="6">
        <v>28.572372000763313</v>
      </c>
      <c r="AG13" t="s">
        <v>95</v>
      </c>
    </row>
    <row r="14" spans="1:36" ht="30.75" x14ac:dyDescent="0.3">
      <c r="S14" s="10" t="s">
        <v>80</v>
      </c>
      <c r="T14" s="6">
        <v>37.506366487372631</v>
      </c>
      <c r="AG14" s="7"/>
      <c r="AH14" s="17" t="s">
        <v>1</v>
      </c>
      <c r="AI14" s="17" t="s">
        <v>2</v>
      </c>
      <c r="AJ14" s="18" t="s">
        <v>3</v>
      </c>
    </row>
    <row r="15" spans="1:36" x14ac:dyDescent="0.3">
      <c r="S15" s="10" t="s">
        <v>74</v>
      </c>
      <c r="T15" s="6">
        <v>46.741438522330078</v>
      </c>
      <c r="AG15" s="7" t="s">
        <v>92</v>
      </c>
      <c r="AH15" s="8">
        <f>T60/1000000</f>
        <v>0</v>
      </c>
      <c r="AI15" s="8">
        <f>U60/1000000</f>
        <v>0</v>
      </c>
      <c r="AJ15" s="9">
        <f>V60</f>
        <v>0</v>
      </c>
    </row>
    <row r="16" spans="1:36" x14ac:dyDescent="0.3">
      <c r="S16" s="10" t="s">
        <v>85</v>
      </c>
      <c r="T16" s="6">
        <v>27.602628394988216</v>
      </c>
      <c r="AG16" s="7" t="s">
        <v>93</v>
      </c>
      <c r="AH16" s="8">
        <f t="shared" ref="AH16:AI16" si="0">T61/1000000</f>
        <v>0</v>
      </c>
      <c r="AI16" s="8">
        <f t="shared" si="0"/>
        <v>0</v>
      </c>
      <c r="AJ16" s="9">
        <f t="shared" ref="AJ16:AJ17" si="1">V61</f>
        <v>0</v>
      </c>
    </row>
    <row r="17" spans="19:36" x14ac:dyDescent="0.3">
      <c r="S17" s="10" t="s">
        <v>87</v>
      </c>
      <c r="T17" s="6">
        <v>25.098707098156286</v>
      </c>
      <c r="AG17" s="7" t="s">
        <v>94</v>
      </c>
      <c r="AH17" s="8">
        <f t="shared" ref="AH17:AI17" si="2">T62/1000000</f>
        <v>0</v>
      </c>
      <c r="AI17" s="8">
        <f t="shared" si="2"/>
        <v>0</v>
      </c>
      <c r="AJ17" s="9">
        <f t="shared" si="1"/>
        <v>0</v>
      </c>
    </row>
    <row r="18" spans="19:36" x14ac:dyDescent="0.3">
      <c r="S18" s="10" t="s">
        <v>90</v>
      </c>
      <c r="T18" s="6">
        <v>18.034344845388834</v>
      </c>
    </row>
    <row r="19" spans="19:36" x14ac:dyDescent="0.3">
      <c r="S19" s="10" t="s">
        <v>79</v>
      </c>
      <c r="T19" s="6">
        <v>35.532347624800103</v>
      </c>
    </row>
    <row r="20" spans="19:36" x14ac:dyDescent="0.3">
      <c r="S20" s="10" t="s">
        <v>76</v>
      </c>
      <c r="T20" s="6">
        <v>33.185647455429937</v>
      </c>
    </row>
    <row r="21" spans="19:36" x14ac:dyDescent="0.3">
      <c r="S21" s="10" t="s">
        <v>84</v>
      </c>
      <c r="T21" s="6">
        <v>29.564378068847201</v>
      </c>
    </row>
    <row r="22" spans="19:36" x14ac:dyDescent="0.3">
      <c r="S22" s="10" t="s">
        <v>89</v>
      </c>
      <c r="T22" s="6">
        <v>22.191813330605786</v>
      </c>
    </row>
    <row r="23" spans="19:36" x14ac:dyDescent="0.3">
      <c r="S23" s="10" t="s">
        <v>72</v>
      </c>
      <c r="T23" s="6">
        <v>58.82881569089745</v>
      </c>
    </row>
    <row r="24" spans="19:36" x14ac:dyDescent="0.3">
      <c r="S24" s="10" t="s">
        <v>147</v>
      </c>
    </row>
    <row r="37" spans="1:21" ht="17.25" x14ac:dyDescent="0.3">
      <c r="A37" s="24" t="s">
        <v>70</v>
      </c>
      <c r="S37" s="20"/>
      <c r="T37" s="21"/>
      <c r="U37" s="21"/>
    </row>
    <row r="38" spans="1:21" x14ac:dyDescent="0.3">
      <c r="S38" s="10"/>
      <c r="T38" s="22"/>
      <c r="U38" s="22"/>
    </row>
    <row r="39" spans="1:21" x14ac:dyDescent="0.3">
      <c r="S39" s="10"/>
      <c r="T39" s="22"/>
      <c r="U39" s="22"/>
    </row>
    <row r="40" spans="1:21" x14ac:dyDescent="0.3">
      <c r="S40" s="10"/>
      <c r="T40" s="22"/>
      <c r="U40" s="22"/>
    </row>
    <row r="41" spans="1:21" x14ac:dyDescent="0.3">
      <c r="S41" s="10"/>
      <c r="T41" s="22"/>
      <c r="U41" s="22"/>
    </row>
    <row r="42" spans="1:21" x14ac:dyDescent="0.3">
      <c r="S42" s="10"/>
      <c r="T42" s="22"/>
      <c r="U42" s="22"/>
    </row>
    <row r="43" spans="1:21" x14ac:dyDescent="0.3">
      <c r="S43" s="10"/>
      <c r="T43" s="22"/>
      <c r="U43" s="22"/>
    </row>
    <row r="44" spans="1:21" x14ac:dyDescent="0.3">
      <c r="S44" s="10"/>
      <c r="T44" s="22"/>
      <c r="U44" s="22"/>
    </row>
    <row r="45" spans="1:21" x14ac:dyDescent="0.3">
      <c r="S45" s="10"/>
      <c r="T45" s="22"/>
      <c r="U45" s="22"/>
    </row>
    <row r="46" spans="1:21" x14ac:dyDescent="0.3">
      <c r="S46" s="10"/>
      <c r="T46" s="22"/>
      <c r="U46" s="22"/>
    </row>
    <row r="47" spans="1:21" x14ac:dyDescent="0.3">
      <c r="S47" s="10"/>
      <c r="T47" s="22"/>
      <c r="U47" s="22"/>
    </row>
    <row r="48" spans="1:21" x14ac:dyDescent="0.3">
      <c r="S48" s="10"/>
      <c r="T48" s="22"/>
      <c r="U48" s="22"/>
    </row>
    <row r="49" spans="19:22" x14ac:dyDescent="0.3">
      <c r="S49" s="10"/>
      <c r="T49" s="22"/>
      <c r="U49" s="22"/>
    </row>
    <row r="50" spans="19:22" x14ac:dyDescent="0.3">
      <c r="S50" s="10"/>
      <c r="T50" s="22"/>
      <c r="U50" s="22"/>
    </row>
    <row r="51" spans="19:22" x14ac:dyDescent="0.3">
      <c r="S51" s="10"/>
      <c r="T51" s="22"/>
      <c r="U51" s="22"/>
    </row>
    <row r="52" spans="19:22" x14ac:dyDescent="0.3">
      <c r="S52" s="10"/>
      <c r="T52" s="22"/>
      <c r="U52" s="22"/>
    </row>
    <row r="53" spans="19:22" x14ac:dyDescent="0.3">
      <c r="S53" s="10"/>
      <c r="T53" s="22"/>
      <c r="U53" s="22"/>
    </row>
    <row r="54" spans="19:22" x14ac:dyDescent="0.3">
      <c r="S54" s="10"/>
      <c r="T54" s="22"/>
      <c r="U54" s="22"/>
    </row>
    <row r="55" spans="19:22" x14ac:dyDescent="0.3">
      <c r="S55" s="10"/>
      <c r="T55" s="22"/>
      <c r="U55" s="22"/>
    </row>
    <row r="56" spans="19:22" x14ac:dyDescent="0.3">
      <c r="S56" s="10"/>
      <c r="T56" s="22"/>
      <c r="U56" s="22"/>
    </row>
    <row r="57" spans="19:22" x14ac:dyDescent="0.3">
      <c r="S57" s="10"/>
      <c r="T57" s="22"/>
      <c r="U57" s="22"/>
    </row>
    <row r="58" spans="19:22" x14ac:dyDescent="0.3">
      <c r="S58" s="10"/>
      <c r="T58" s="22"/>
      <c r="U58" s="22"/>
    </row>
    <row r="60" spans="19:22" x14ac:dyDescent="0.3">
      <c r="S60" s="11"/>
      <c r="T60" s="2"/>
      <c r="U60" s="2"/>
      <c r="V60" s="6"/>
    </row>
    <row r="61" spans="19:22" x14ac:dyDescent="0.3">
      <c r="S61" s="11"/>
      <c r="T61" s="2"/>
      <c r="U61" s="2"/>
      <c r="V61" s="6"/>
    </row>
    <row r="62" spans="19:22" x14ac:dyDescent="0.3">
      <c r="T62" s="2"/>
      <c r="U62" s="2"/>
      <c r="V62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"/>
  <sheetViews>
    <sheetView tabSelected="1" workbookViewId="0"/>
  </sheetViews>
  <sheetFormatPr defaultRowHeight="15" x14ac:dyDescent="0.25"/>
  <cols>
    <col min="11" max="13" width="14.7109375" customWidth="1"/>
    <col min="18" max="18" width="30" bestFit="1" customWidth="1"/>
    <col min="34" max="34" width="14.85546875" customWidth="1"/>
    <col min="35" max="35" width="23" customWidth="1"/>
    <col min="36" max="36" width="31.85546875" bestFit="1" customWidth="1"/>
  </cols>
  <sheetData>
    <row r="1" spans="1:37" ht="17.25" x14ac:dyDescent="0.3">
      <c r="A1" s="24" t="s">
        <v>137</v>
      </c>
    </row>
    <row r="3" spans="1:37" x14ac:dyDescent="0.25">
      <c r="R3" s="10" t="s">
        <v>82</v>
      </c>
      <c r="S3" s="1">
        <v>31.556828976621944</v>
      </c>
    </row>
    <row r="4" spans="1:37" x14ac:dyDescent="0.25">
      <c r="R4" s="10" t="s">
        <v>88</v>
      </c>
      <c r="S4" s="1">
        <v>27.561343877351447</v>
      </c>
    </row>
    <row r="5" spans="1:37" x14ac:dyDescent="0.25">
      <c r="R5" s="10" t="s">
        <v>91</v>
      </c>
      <c r="S5" s="1">
        <v>23.395530590944141</v>
      </c>
      <c r="W5" s="5"/>
    </row>
    <row r="6" spans="1:37" x14ac:dyDescent="0.25">
      <c r="R6" s="10" t="s">
        <v>86</v>
      </c>
      <c r="S6" s="1">
        <v>25.262802628828801</v>
      </c>
    </row>
    <row r="7" spans="1:37" x14ac:dyDescent="0.25">
      <c r="R7" s="10" t="s">
        <v>77</v>
      </c>
      <c r="S7" s="1">
        <v>43.982406573777261</v>
      </c>
    </row>
    <row r="8" spans="1:37" ht="51.75" x14ac:dyDescent="0.3">
      <c r="K8" s="40"/>
      <c r="L8" s="41" t="s">
        <v>1</v>
      </c>
      <c r="M8" s="41" t="s">
        <v>2</v>
      </c>
      <c r="R8" s="10" t="s">
        <v>78</v>
      </c>
      <c r="S8" s="1">
        <v>42.418288530848137</v>
      </c>
    </row>
    <row r="9" spans="1:37" ht="17.25" x14ac:dyDescent="0.25">
      <c r="K9" s="42" t="s">
        <v>92</v>
      </c>
      <c r="L9" s="43">
        <v>12880</v>
      </c>
      <c r="M9" s="44">
        <v>40.9</v>
      </c>
      <c r="R9" s="10" t="s">
        <v>81</v>
      </c>
      <c r="S9" s="1">
        <v>28.179503203191793</v>
      </c>
    </row>
    <row r="10" spans="1:37" ht="17.25" x14ac:dyDescent="0.25">
      <c r="K10" s="42" t="s">
        <v>93</v>
      </c>
      <c r="L10" s="43">
        <v>8543</v>
      </c>
      <c r="M10" s="44">
        <v>26</v>
      </c>
      <c r="R10" s="10" t="s">
        <v>73</v>
      </c>
      <c r="S10" s="1">
        <v>46.270413446054</v>
      </c>
    </row>
    <row r="11" spans="1:37" ht="17.25" x14ac:dyDescent="0.3">
      <c r="K11" s="45" t="s">
        <v>94</v>
      </c>
      <c r="L11" s="46">
        <f>SUM(L9:L10)</f>
        <v>21423</v>
      </c>
      <c r="M11" s="47">
        <v>35</v>
      </c>
      <c r="R11" s="10" t="s">
        <v>75</v>
      </c>
      <c r="S11" s="1">
        <v>41.644503283619102</v>
      </c>
    </row>
    <row r="12" spans="1:37" x14ac:dyDescent="0.25">
      <c r="R12" s="10" t="s">
        <v>83</v>
      </c>
      <c r="S12" s="1">
        <v>37.195004243823057</v>
      </c>
    </row>
    <row r="13" spans="1:37" ht="40.5" customHeight="1" x14ac:dyDescent="0.25">
      <c r="R13" s="10" t="s">
        <v>80</v>
      </c>
      <c r="S13" s="1">
        <v>27.675690687918458</v>
      </c>
    </row>
    <row r="14" spans="1:37" x14ac:dyDescent="0.25">
      <c r="R14" s="10" t="s">
        <v>74</v>
      </c>
      <c r="S14" s="1">
        <v>45.408538898044405</v>
      </c>
      <c r="AK14" s="1"/>
    </row>
    <row r="15" spans="1:37" x14ac:dyDescent="0.25">
      <c r="R15" s="10" t="s">
        <v>85</v>
      </c>
      <c r="S15" s="1">
        <v>26.982226782431155</v>
      </c>
      <c r="AK15" s="1"/>
    </row>
    <row r="16" spans="1:37" x14ac:dyDescent="0.25">
      <c r="R16" s="10" t="s">
        <v>87</v>
      </c>
      <c r="S16" s="1">
        <v>33.33635894772295</v>
      </c>
      <c r="AK16" s="1"/>
    </row>
    <row r="17" spans="1:19" x14ac:dyDescent="0.25">
      <c r="R17" s="10" t="s">
        <v>90</v>
      </c>
      <c r="S17" s="1">
        <v>21.839600538989608</v>
      </c>
    </row>
    <row r="18" spans="1:19" x14ac:dyDescent="0.25">
      <c r="R18" s="10" t="s">
        <v>79</v>
      </c>
      <c r="S18" s="1">
        <v>39.816055949035587</v>
      </c>
    </row>
    <row r="19" spans="1:19" x14ac:dyDescent="0.25">
      <c r="R19" s="10" t="s">
        <v>76</v>
      </c>
      <c r="S19" s="1">
        <v>46.844468063046449</v>
      </c>
    </row>
    <row r="20" spans="1:19" x14ac:dyDescent="0.25">
      <c r="R20" s="10" t="s">
        <v>84</v>
      </c>
      <c r="S20" s="1">
        <v>41.434407710870374</v>
      </c>
    </row>
    <row r="21" spans="1:19" x14ac:dyDescent="0.25">
      <c r="R21" s="10" t="s">
        <v>89</v>
      </c>
      <c r="S21" s="1">
        <v>28.515475109298617</v>
      </c>
    </row>
    <row r="22" spans="1:19" x14ac:dyDescent="0.25">
      <c r="R22" s="10" t="s">
        <v>72</v>
      </c>
      <c r="S22" s="1">
        <v>51.419842272513129</v>
      </c>
    </row>
    <row r="30" spans="1:19" ht="17.25" x14ac:dyDescent="0.3">
      <c r="A30" s="24" t="s">
        <v>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9"/>
  <sheetViews>
    <sheetView workbookViewId="0"/>
  </sheetViews>
  <sheetFormatPr defaultRowHeight="15" x14ac:dyDescent="0.25"/>
  <cols>
    <col min="18" max="19" width="21.28515625" customWidth="1"/>
    <col min="20" max="20" width="11.5703125" bestFit="1" customWidth="1"/>
    <col min="23" max="23" width="33.42578125" customWidth="1"/>
  </cols>
  <sheetData>
    <row r="1" spans="1:20" ht="17.25" x14ac:dyDescent="0.25">
      <c r="A1" s="25" t="s">
        <v>138</v>
      </c>
    </row>
    <row r="2" spans="1:20" x14ac:dyDescent="0.25">
      <c r="R2" s="19"/>
    </row>
    <row r="3" spans="1:20" x14ac:dyDescent="0.25">
      <c r="S3" s="4" t="s">
        <v>92</v>
      </c>
      <c r="T3" s="4" t="s">
        <v>93</v>
      </c>
    </row>
    <row r="4" spans="1:20" x14ac:dyDescent="0.25">
      <c r="S4" s="1">
        <v>24.054102343011422</v>
      </c>
      <c r="T4" s="1">
        <v>12.34051003300139</v>
      </c>
    </row>
    <row r="5" spans="1:20" x14ac:dyDescent="0.25">
      <c r="R5" t="s">
        <v>160</v>
      </c>
      <c r="S5" s="1">
        <v>73.347841308920792</v>
      </c>
      <c r="T5" s="1">
        <v>82.352727722296805</v>
      </c>
    </row>
    <row r="6" spans="1:20" x14ac:dyDescent="0.25">
      <c r="R6" t="s">
        <v>161</v>
      </c>
      <c r="S6" s="1">
        <v>2.5980563480677858</v>
      </c>
      <c r="T6" s="1">
        <v>5.306762244701801</v>
      </c>
    </row>
    <row r="7" spans="1:20" x14ac:dyDescent="0.25">
      <c r="R7" t="s">
        <v>162</v>
      </c>
    </row>
    <row r="11" spans="1:20" x14ac:dyDescent="0.25">
      <c r="S11" s="4" t="s">
        <v>93</v>
      </c>
    </row>
    <row r="12" spans="1:20" x14ac:dyDescent="0.25">
      <c r="S12" s="1">
        <v>12.34051003300139</v>
      </c>
    </row>
    <row r="13" spans="1:20" x14ac:dyDescent="0.25">
      <c r="R13" t="s">
        <v>96</v>
      </c>
      <c r="S13" s="1">
        <v>82.352727722296805</v>
      </c>
    </row>
    <row r="14" spans="1:20" x14ac:dyDescent="0.25">
      <c r="R14" t="s">
        <v>97</v>
      </c>
      <c r="S14" s="1">
        <v>5.306762244701801</v>
      </c>
    </row>
    <row r="15" spans="1:20" x14ac:dyDescent="0.25">
      <c r="R15" t="s">
        <v>98</v>
      </c>
    </row>
    <row r="19" spans="1:1" ht="17.25" x14ac:dyDescent="0.25">
      <c r="A19" s="25" t="s">
        <v>70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31"/>
  <sheetViews>
    <sheetView workbookViewId="0">
      <selection activeCell="A2" sqref="A2"/>
    </sheetView>
  </sheetViews>
  <sheetFormatPr defaultRowHeight="17.25" x14ac:dyDescent="0.3"/>
  <cols>
    <col min="1" max="1" width="35.140625" style="24" customWidth="1"/>
    <col min="2" max="3" width="16" style="24" customWidth="1"/>
    <col min="4" max="4" width="3.140625" style="24" customWidth="1"/>
    <col min="5" max="6" width="16" style="24" customWidth="1"/>
    <col min="7" max="15" width="9.140625" style="24"/>
  </cols>
  <sheetData>
    <row r="2" spans="1:6" x14ac:dyDescent="0.3">
      <c r="A2" s="24" t="s">
        <v>164</v>
      </c>
    </row>
    <row r="3" spans="1:6" ht="30.75" customHeight="1" x14ac:dyDescent="0.3">
      <c r="A3" s="66" t="s">
        <v>140</v>
      </c>
      <c r="B3" s="65" t="s">
        <v>155</v>
      </c>
      <c r="C3" s="65"/>
      <c r="D3" s="68"/>
      <c r="E3" s="65" t="s">
        <v>163</v>
      </c>
      <c r="F3" s="65"/>
    </row>
    <row r="4" spans="1:6" ht="30.75" customHeight="1" x14ac:dyDescent="0.3">
      <c r="A4" s="67"/>
      <c r="B4" s="52" t="s">
        <v>141</v>
      </c>
      <c r="C4" s="52" t="s">
        <v>142</v>
      </c>
      <c r="D4" s="69"/>
      <c r="E4" s="52" t="s">
        <v>141</v>
      </c>
      <c r="F4" s="52" t="s">
        <v>142</v>
      </c>
    </row>
    <row r="5" spans="1:6" x14ac:dyDescent="0.3">
      <c r="A5" s="49" t="s">
        <v>99</v>
      </c>
      <c r="B5" s="50">
        <v>15.3</v>
      </c>
      <c r="C5" s="50">
        <v>19.600000000000001</v>
      </c>
      <c r="D5" s="50"/>
      <c r="E5" s="50">
        <v>11.7</v>
      </c>
      <c r="F5" s="50">
        <v>16.8</v>
      </c>
    </row>
    <row r="6" spans="1:6" x14ac:dyDescent="0.3">
      <c r="A6" s="49" t="s">
        <v>100</v>
      </c>
      <c r="B6" s="50">
        <v>23.1</v>
      </c>
      <c r="C6" s="50">
        <v>18.899999999999999</v>
      </c>
      <c r="D6" s="50"/>
      <c r="E6" s="50">
        <v>11</v>
      </c>
      <c r="F6" s="50">
        <v>16.3</v>
      </c>
    </row>
    <row r="7" spans="1:6" x14ac:dyDescent="0.3">
      <c r="A7" s="49" t="s">
        <v>101</v>
      </c>
      <c r="B7" s="50">
        <v>17.5</v>
      </c>
      <c r="C7" s="50">
        <v>25.7</v>
      </c>
      <c r="D7" s="50"/>
      <c r="E7" s="50">
        <v>11.7</v>
      </c>
      <c r="F7" s="50">
        <v>16.399999999999999</v>
      </c>
    </row>
    <row r="8" spans="1:6" x14ac:dyDescent="0.3">
      <c r="A8" s="49" t="s">
        <v>102</v>
      </c>
      <c r="B8" s="50">
        <v>16.5</v>
      </c>
      <c r="C8" s="50">
        <v>15.2</v>
      </c>
      <c r="D8" s="50"/>
      <c r="E8" s="50">
        <v>11.9</v>
      </c>
      <c r="F8" s="50">
        <v>17.100000000000001</v>
      </c>
    </row>
    <row r="9" spans="1:6" x14ac:dyDescent="0.3">
      <c r="A9" s="49" t="s">
        <v>145</v>
      </c>
      <c r="B9" s="50">
        <v>12.4</v>
      </c>
      <c r="C9" s="50">
        <v>18.8</v>
      </c>
      <c r="D9" s="50"/>
      <c r="E9" s="50">
        <v>12.1</v>
      </c>
      <c r="F9" s="50">
        <v>17.5</v>
      </c>
    </row>
    <row r="10" spans="1:6" x14ac:dyDescent="0.3">
      <c r="A10" s="49" t="s">
        <v>146</v>
      </c>
      <c r="B10" s="50">
        <v>12.8</v>
      </c>
      <c r="C10" s="50">
        <v>15.4</v>
      </c>
      <c r="D10" s="50"/>
      <c r="E10" s="50">
        <v>11.5</v>
      </c>
      <c r="F10" s="50">
        <v>17.7</v>
      </c>
    </row>
    <row r="11" spans="1:6" x14ac:dyDescent="0.3">
      <c r="A11" s="49" t="s">
        <v>103</v>
      </c>
      <c r="B11" s="50">
        <v>15.7</v>
      </c>
      <c r="C11" s="50">
        <v>28.9</v>
      </c>
      <c r="D11" s="50"/>
      <c r="E11" s="50">
        <v>11.6</v>
      </c>
      <c r="F11" s="50">
        <v>16.100000000000001</v>
      </c>
    </row>
    <row r="12" spans="1:6" x14ac:dyDescent="0.3">
      <c r="A12" s="49" t="s">
        <v>104</v>
      </c>
      <c r="B12" s="50">
        <v>15.2</v>
      </c>
      <c r="C12" s="50">
        <v>26.5</v>
      </c>
      <c r="D12" s="50"/>
      <c r="E12" s="50">
        <v>11.7</v>
      </c>
      <c r="F12" s="50">
        <v>17.399999999999999</v>
      </c>
    </row>
    <row r="13" spans="1:6" x14ac:dyDescent="0.3">
      <c r="A13" s="49" t="s">
        <v>105</v>
      </c>
      <c r="B13" s="50">
        <v>11.3</v>
      </c>
      <c r="C13" s="50">
        <v>17.2</v>
      </c>
      <c r="D13" s="50"/>
      <c r="E13" s="50">
        <v>12.4</v>
      </c>
      <c r="F13" s="50">
        <v>17.5</v>
      </c>
    </row>
    <row r="14" spans="1:6" x14ac:dyDescent="0.3">
      <c r="A14" s="49" t="s">
        <v>106</v>
      </c>
      <c r="B14" s="50">
        <v>9.6999999999999993</v>
      </c>
      <c r="C14" s="50">
        <v>19.5</v>
      </c>
      <c r="D14" s="50"/>
      <c r="E14" s="50">
        <v>12</v>
      </c>
      <c r="F14" s="50">
        <v>17.2</v>
      </c>
    </row>
    <row r="15" spans="1:6" x14ac:dyDescent="0.3">
      <c r="A15" s="49" t="s">
        <v>107</v>
      </c>
      <c r="B15" s="50">
        <v>25.9</v>
      </c>
      <c r="C15" s="50">
        <v>30.5</v>
      </c>
      <c r="D15" s="50"/>
      <c r="E15" s="50">
        <v>11.6</v>
      </c>
      <c r="F15" s="50">
        <v>15.9</v>
      </c>
    </row>
    <row r="16" spans="1:6" x14ac:dyDescent="0.3">
      <c r="A16" s="49" t="s">
        <v>108</v>
      </c>
      <c r="B16" s="50">
        <v>14.2</v>
      </c>
      <c r="C16" s="50">
        <v>14.6</v>
      </c>
      <c r="D16" s="50"/>
      <c r="E16" s="50">
        <v>11.7</v>
      </c>
      <c r="F16" s="50">
        <v>17.8</v>
      </c>
    </row>
    <row r="17" spans="1:6" x14ac:dyDescent="0.3">
      <c r="A17" s="49" t="s">
        <v>109</v>
      </c>
      <c r="B17" s="50">
        <v>11.6</v>
      </c>
      <c r="C17" s="50">
        <v>18.5</v>
      </c>
      <c r="D17" s="50"/>
      <c r="E17" s="50">
        <v>11.9</v>
      </c>
      <c r="F17" s="50">
        <v>17.3</v>
      </c>
    </row>
    <row r="18" spans="1:6" x14ac:dyDescent="0.3">
      <c r="A18" s="49" t="s">
        <v>110</v>
      </c>
      <c r="B18" s="50">
        <v>19.399999999999999</v>
      </c>
      <c r="C18" s="50">
        <v>21.8</v>
      </c>
      <c r="D18" s="50"/>
      <c r="E18" s="50">
        <v>11.6</v>
      </c>
      <c r="F18" s="50">
        <v>16.899999999999999</v>
      </c>
    </row>
    <row r="19" spans="1:6" x14ac:dyDescent="0.3">
      <c r="A19" s="49" t="s">
        <v>111</v>
      </c>
      <c r="B19" s="50">
        <v>23.6</v>
      </c>
      <c r="C19" s="50">
        <v>27.4</v>
      </c>
      <c r="D19" s="50"/>
      <c r="E19" s="50">
        <v>11.9</v>
      </c>
      <c r="F19" s="50">
        <v>16.7</v>
      </c>
    </row>
    <row r="20" spans="1:6" x14ac:dyDescent="0.3">
      <c r="A20" s="49" t="s">
        <v>112</v>
      </c>
      <c r="B20" s="50">
        <v>15.9</v>
      </c>
      <c r="C20" s="50">
        <v>21.7</v>
      </c>
      <c r="D20" s="50"/>
      <c r="E20" s="50">
        <v>12.1</v>
      </c>
      <c r="F20" s="50">
        <v>17.8</v>
      </c>
    </row>
    <row r="21" spans="1:6" x14ac:dyDescent="0.3">
      <c r="A21" s="49" t="s">
        <v>123</v>
      </c>
      <c r="B21" s="50">
        <v>15.2</v>
      </c>
      <c r="C21" s="50">
        <v>19.100000000000001</v>
      </c>
      <c r="D21" s="50"/>
      <c r="E21" s="50">
        <v>11</v>
      </c>
      <c r="F21" s="50">
        <v>16.2</v>
      </c>
    </row>
    <row r="22" spans="1:6" x14ac:dyDescent="0.3">
      <c r="A22" s="49" t="s">
        <v>113</v>
      </c>
      <c r="B22" s="50">
        <v>14.3</v>
      </c>
      <c r="C22" s="50">
        <v>37.4</v>
      </c>
      <c r="D22" s="50"/>
      <c r="E22" s="50">
        <v>12.1</v>
      </c>
      <c r="F22" s="50">
        <v>17.2</v>
      </c>
    </row>
    <row r="23" spans="1:6" x14ac:dyDescent="0.3">
      <c r="A23" s="49" t="s">
        <v>114</v>
      </c>
      <c r="B23" s="50">
        <v>31.5</v>
      </c>
      <c r="C23" s="50">
        <v>12.8</v>
      </c>
      <c r="D23" s="50"/>
      <c r="E23" s="50">
        <v>11.5</v>
      </c>
      <c r="F23" s="50">
        <v>15.1</v>
      </c>
    </row>
    <row r="24" spans="1:6" x14ac:dyDescent="0.3">
      <c r="A24" s="49" t="s">
        <v>115</v>
      </c>
      <c r="B24" s="50">
        <v>14.2</v>
      </c>
      <c r="C24" s="50">
        <v>18.399999999999999</v>
      </c>
      <c r="D24" s="50"/>
      <c r="E24" s="50">
        <v>12.1</v>
      </c>
      <c r="F24" s="50">
        <v>17.5</v>
      </c>
    </row>
    <row r="25" spans="1:6" x14ac:dyDescent="0.3">
      <c r="A25" s="49" t="s">
        <v>143</v>
      </c>
      <c r="B25" s="50">
        <v>13.7</v>
      </c>
      <c r="C25" s="50">
        <v>18.5</v>
      </c>
      <c r="D25" s="50"/>
      <c r="E25" s="50">
        <v>11.9</v>
      </c>
      <c r="F25" s="50">
        <v>17.5</v>
      </c>
    </row>
    <row r="26" spans="1:6" x14ac:dyDescent="0.3">
      <c r="A26" s="49" t="s">
        <v>144</v>
      </c>
      <c r="B26" s="50">
        <v>13.1</v>
      </c>
      <c r="C26" s="50">
        <v>17.2</v>
      </c>
      <c r="D26" s="50"/>
      <c r="E26" s="50">
        <v>12.1</v>
      </c>
      <c r="F26" s="50">
        <v>17.600000000000001</v>
      </c>
    </row>
    <row r="27" spans="1:6" x14ac:dyDescent="0.3">
      <c r="A27" s="49" t="s">
        <v>116</v>
      </c>
      <c r="B27" s="50">
        <v>14.1</v>
      </c>
      <c r="C27" s="50">
        <v>24.2</v>
      </c>
      <c r="D27" s="50"/>
      <c r="E27" s="50">
        <v>11.8</v>
      </c>
      <c r="F27" s="50">
        <v>16.8</v>
      </c>
    </row>
    <row r="28" spans="1:6" x14ac:dyDescent="0.3">
      <c r="A28" s="49" t="s">
        <v>117</v>
      </c>
      <c r="B28" s="50">
        <v>15.7</v>
      </c>
      <c r="C28" s="50">
        <v>19.5</v>
      </c>
      <c r="D28" s="50"/>
      <c r="E28" s="50">
        <v>11.8</v>
      </c>
      <c r="F28" s="50">
        <v>16.899999999999999</v>
      </c>
    </row>
    <row r="29" spans="1:6" x14ac:dyDescent="0.3">
      <c r="A29" s="49" t="s">
        <v>118</v>
      </c>
      <c r="B29" s="50">
        <v>21</v>
      </c>
      <c r="C29" s="50">
        <v>25.5</v>
      </c>
      <c r="D29" s="50"/>
      <c r="E29" s="50">
        <v>11.7</v>
      </c>
      <c r="F29" s="50">
        <v>16.8</v>
      </c>
    </row>
    <row r="30" spans="1:6" x14ac:dyDescent="0.3">
      <c r="A30" s="53" t="s">
        <v>94</v>
      </c>
      <c r="B30" s="54">
        <v>15.2</v>
      </c>
      <c r="C30" s="54">
        <v>20.100000000000001</v>
      </c>
      <c r="D30" s="54"/>
      <c r="E30" s="54">
        <v>11.9</v>
      </c>
      <c r="F30" s="54">
        <v>17.2</v>
      </c>
    </row>
    <row r="31" spans="1:6" x14ac:dyDescent="0.3">
      <c r="A31" s="51" t="s">
        <v>119</v>
      </c>
    </row>
  </sheetData>
  <mergeCells count="4">
    <mergeCell ref="B3:C3"/>
    <mergeCell ref="E3:F3"/>
    <mergeCell ref="A3:A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N29"/>
  <sheetViews>
    <sheetView workbookViewId="0">
      <selection activeCell="I1" sqref="I1"/>
    </sheetView>
  </sheetViews>
  <sheetFormatPr defaultRowHeight="15" x14ac:dyDescent="0.25"/>
  <cols>
    <col min="1" max="1" width="18.140625" bestFit="1" customWidth="1"/>
    <col min="2" max="7" width="9.85546875" customWidth="1"/>
    <col min="8" max="8" width="2.7109375" customWidth="1"/>
    <col min="9" max="14" width="9.85546875" style="4" customWidth="1"/>
    <col min="15" max="15" width="7.42578125" customWidth="1"/>
  </cols>
  <sheetData>
    <row r="1" spans="1:9" ht="17.25" x14ac:dyDescent="0.3">
      <c r="I1" s="24" t="s">
        <v>139</v>
      </c>
    </row>
    <row r="6" spans="1:9" x14ac:dyDescent="0.25">
      <c r="A6" s="12" t="s">
        <v>120</v>
      </c>
      <c r="B6" s="13" t="s">
        <v>126</v>
      </c>
      <c r="C6" s="13" t="s">
        <v>127</v>
      </c>
      <c r="D6" s="13" t="s">
        <v>128</v>
      </c>
      <c r="E6" s="13" t="s">
        <v>129</v>
      </c>
      <c r="F6" s="13" t="s">
        <v>130</v>
      </c>
    </row>
    <row r="7" spans="1:9" x14ac:dyDescent="0.25">
      <c r="A7" s="10" t="s">
        <v>99</v>
      </c>
      <c r="B7" s="14">
        <v>32.051414117056595</v>
      </c>
      <c r="C7" s="14">
        <v>19.630856885984098</v>
      </c>
      <c r="D7" s="14">
        <v>13.991879214505298</v>
      </c>
      <c r="E7" s="14">
        <v>23.555551989056017</v>
      </c>
      <c r="F7" s="14">
        <v>10.77029779339798</v>
      </c>
    </row>
    <row r="8" spans="1:9" x14ac:dyDescent="0.25">
      <c r="A8" s="10" t="s">
        <v>100</v>
      </c>
      <c r="B8" s="14">
        <v>16.835816124144202</v>
      </c>
      <c r="C8" s="14">
        <v>15.908172935332502</v>
      </c>
      <c r="D8" s="14">
        <v>23.214906601369474</v>
      </c>
      <c r="E8" s="14">
        <v>27.266878056771827</v>
      </c>
      <c r="F8" s="14">
        <v>16.774226282382006</v>
      </c>
    </row>
    <row r="9" spans="1:9" x14ac:dyDescent="0.25">
      <c r="A9" s="10" t="s">
        <v>101</v>
      </c>
      <c r="B9" s="14">
        <v>33.097203858608289</v>
      </c>
      <c r="C9" s="14">
        <v>27.092238016814395</v>
      </c>
      <c r="D9" s="14">
        <v>10.725942683583604</v>
      </c>
      <c r="E9" s="14">
        <v>22.544894182446452</v>
      </c>
      <c r="F9" s="14">
        <v>6.5397212585472504</v>
      </c>
    </row>
    <row r="10" spans="1:9" x14ac:dyDescent="0.25">
      <c r="A10" s="10" t="s">
        <v>102</v>
      </c>
      <c r="B10" s="14">
        <v>34.770688715651588</v>
      </c>
      <c r="C10" s="14">
        <v>27.467091724430539</v>
      </c>
      <c r="D10" s="14">
        <v>13.109654278109872</v>
      </c>
      <c r="E10" s="14">
        <v>17.841342100460089</v>
      </c>
      <c r="F10" s="14">
        <v>6.8112231813479074</v>
      </c>
    </row>
    <row r="11" spans="1:9" x14ac:dyDescent="0.25">
      <c r="A11" s="10" t="s">
        <v>121</v>
      </c>
      <c r="B11" s="14">
        <v>14.329535271246188</v>
      </c>
      <c r="C11" s="14">
        <v>20.976777417715063</v>
      </c>
      <c r="D11" s="14">
        <v>22.133309533213506</v>
      </c>
      <c r="E11" s="14">
        <v>27.301559931101611</v>
      </c>
      <c r="F11" s="14">
        <v>15.25881784672363</v>
      </c>
    </row>
    <row r="12" spans="1:9" x14ac:dyDescent="0.25">
      <c r="A12" s="10" t="s">
        <v>122</v>
      </c>
      <c r="B12" s="14">
        <v>11.654696592157336</v>
      </c>
      <c r="C12" s="14">
        <v>14.093897176613146</v>
      </c>
      <c r="D12" s="14">
        <v>31.426963895839862</v>
      </c>
      <c r="E12" s="14">
        <v>25.864215389239973</v>
      </c>
      <c r="F12" s="14">
        <v>16.96022694614966</v>
      </c>
    </row>
    <row r="13" spans="1:9" x14ac:dyDescent="0.25">
      <c r="A13" s="10" t="s">
        <v>103</v>
      </c>
      <c r="B13" s="14">
        <v>23.637304646404043</v>
      </c>
      <c r="C13" s="14">
        <v>28.163277252072515</v>
      </c>
      <c r="D13" s="14">
        <v>15.073188051550602</v>
      </c>
      <c r="E13" s="14">
        <v>21.687950109673665</v>
      </c>
      <c r="F13" s="14">
        <v>11.438279940299171</v>
      </c>
    </row>
    <row r="14" spans="1:9" x14ac:dyDescent="0.25">
      <c r="A14" s="10" t="s">
        <v>104</v>
      </c>
      <c r="B14" s="14">
        <v>19.205329651078536</v>
      </c>
      <c r="C14" s="14">
        <v>20.267947372762826</v>
      </c>
      <c r="D14" s="14">
        <v>15.556693035274963</v>
      </c>
      <c r="E14" s="14">
        <v>28.885693565449444</v>
      </c>
      <c r="F14" s="14">
        <v>16.084336375434223</v>
      </c>
    </row>
    <row r="15" spans="1:9" x14ac:dyDescent="0.25">
      <c r="A15" s="10" t="s">
        <v>105</v>
      </c>
      <c r="B15" s="14">
        <v>24.150511411544624</v>
      </c>
      <c r="C15" s="14">
        <v>18.255895043856107</v>
      </c>
      <c r="D15" s="14">
        <v>15.537799567360496</v>
      </c>
      <c r="E15" s="14">
        <v>23.322056863916746</v>
      </c>
      <c r="F15" s="14">
        <v>18.733737113322025</v>
      </c>
    </row>
    <row r="16" spans="1:9" x14ac:dyDescent="0.25">
      <c r="A16" s="10" t="s">
        <v>106</v>
      </c>
      <c r="B16" s="14">
        <v>11.749773851704475</v>
      </c>
      <c r="C16" s="14">
        <v>33.97560463274327</v>
      </c>
      <c r="D16" s="14">
        <v>24.700963375482925</v>
      </c>
      <c r="E16" s="14">
        <v>20.099815780163059</v>
      </c>
      <c r="F16" s="14">
        <v>9.4738423599062624</v>
      </c>
    </row>
    <row r="17" spans="1:9" x14ac:dyDescent="0.25">
      <c r="A17" s="10" t="s">
        <v>107</v>
      </c>
      <c r="B17" s="14">
        <v>5.9437446046628635</v>
      </c>
      <c r="C17" s="14">
        <v>33.247076465346723</v>
      </c>
      <c r="D17" s="14">
        <v>7.8293598992191642</v>
      </c>
      <c r="E17" s="14">
        <v>48.867290176185314</v>
      </c>
      <c r="F17" s="14">
        <v>4.1125288545859418</v>
      </c>
    </row>
    <row r="18" spans="1:9" x14ac:dyDescent="0.25">
      <c r="A18" s="10" t="s">
        <v>108</v>
      </c>
      <c r="B18" s="14">
        <v>19.47398535167412</v>
      </c>
      <c r="C18" s="14">
        <v>17.250299985862362</v>
      </c>
      <c r="D18" s="14">
        <v>17.54849367040779</v>
      </c>
      <c r="E18" s="14">
        <v>28.009570664618217</v>
      </c>
      <c r="F18" s="14">
        <v>17.717650327437529</v>
      </c>
    </row>
    <row r="19" spans="1:9" x14ac:dyDescent="0.25">
      <c r="A19" s="10" t="s">
        <v>109</v>
      </c>
      <c r="B19" s="14">
        <v>21.837559466284841</v>
      </c>
      <c r="C19" s="14">
        <v>31.147706399990337</v>
      </c>
      <c r="D19" s="14">
        <v>17.295230562160071</v>
      </c>
      <c r="E19" s="14">
        <v>19.273768855669701</v>
      </c>
      <c r="F19" s="14">
        <v>10.445734715895053</v>
      </c>
    </row>
    <row r="20" spans="1:9" x14ac:dyDescent="0.25">
      <c r="A20" s="10" t="s">
        <v>110</v>
      </c>
      <c r="B20" s="14">
        <v>21.915938399618806</v>
      </c>
      <c r="C20" s="14">
        <v>21.612441308303719</v>
      </c>
      <c r="D20" s="14">
        <v>11.497509055991447</v>
      </c>
      <c r="E20" s="14">
        <v>21.670968300926727</v>
      </c>
      <c r="F20" s="14">
        <v>23.303142935159304</v>
      </c>
    </row>
    <row r="21" spans="1:9" x14ac:dyDescent="0.25">
      <c r="A21" s="10" t="s">
        <v>111</v>
      </c>
      <c r="B21" s="14">
        <v>23.13861190391578</v>
      </c>
      <c r="C21" s="14">
        <v>28.78156386522037</v>
      </c>
      <c r="D21" s="14">
        <v>14.026978251543202</v>
      </c>
      <c r="E21" s="14">
        <v>23.499576729113471</v>
      </c>
      <c r="F21" s="14">
        <v>10.553269250207181</v>
      </c>
    </row>
    <row r="22" spans="1:9" ht="17.25" x14ac:dyDescent="0.3">
      <c r="A22" s="10" t="s">
        <v>112</v>
      </c>
      <c r="B22" s="14">
        <v>21.909029965476726</v>
      </c>
      <c r="C22" s="14">
        <v>24.371702558289368</v>
      </c>
      <c r="D22" s="14">
        <v>23.057115235185712</v>
      </c>
      <c r="E22" s="14">
        <v>20.699187023269602</v>
      </c>
      <c r="F22" s="14">
        <v>9.9629652177785832</v>
      </c>
      <c r="I22" s="24" t="s">
        <v>125</v>
      </c>
    </row>
    <row r="23" spans="1:9" x14ac:dyDescent="0.25">
      <c r="A23" s="10" t="s">
        <v>123</v>
      </c>
      <c r="B23" s="14">
        <v>8.201257385682279</v>
      </c>
      <c r="C23" s="14">
        <v>14.96699630639309</v>
      </c>
      <c r="D23" s="14">
        <v>20.959027877232685</v>
      </c>
      <c r="E23" s="14">
        <v>33.743209257709687</v>
      </c>
      <c r="F23" s="14">
        <v>22.129509172982246</v>
      </c>
    </row>
    <row r="24" spans="1:9" x14ac:dyDescent="0.25">
      <c r="A24" s="10" t="s">
        <v>113</v>
      </c>
      <c r="B24" s="14">
        <v>9.9877988542849536</v>
      </c>
      <c r="C24" s="14">
        <v>19.682661827382212</v>
      </c>
      <c r="D24" s="14">
        <v>8.9041203503967505</v>
      </c>
      <c r="E24" s="14">
        <v>44.043013879409507</v>
      </c>
      <c r="F24" s="14">
        <v>17.382405088526582</v>
      </c>
    </row>
    <row r="25" spans="1:9" x14ac:dyDescent="0.25">
      <c r="A25" s="10" t="s">
        <v>124</v>
      </c>
      <c r="B25" s="14">
        <v>13.254506752257821</v>
      </c>
      <c r="C25" s="14">
        <v>1.2061699984911751</v>
      </c>
      <c r="D25" s="14">
        <v>5.6813793931391352</v>
      </c>
      <c r="E25" s="14">
        <v>40.882387991275912</v>
      </c>
      <c r="F25" s="14">
        <v>38.97555586483594</v>
      </c>
      <c r="I25" s="3"/>
    </row>
    <row r="26" spans="1:9" x14ac:dyDescent="0.25">
      <c r="A26" s="10" t="s">
        <v>115</v>
      </c>
      <c r="B26" s="14">
        <v>10.698174298929896</v>
      </c>
      <c r="C26" s="14">
        <v>15.972815241107824</v>
      </c>
      <c r="D26" s="14">
        <v>25.135449757471857</v>
      </c>
      <c r="E26" s="14">
        <v>25.611738078784985</v>
      </c>
      <c r="F26" s="14">
        <v>22.581822623705442</v>
      </c>
    </row>
    <row r="27" spans="1:9" x14ac:dyDescent="0.25">
      <c r="A27" s="15" t="s">
        <v>92</v>
      </c>
      <c r="B27" s="16">
        <v>18.048480157374883</v>
      </c>
      <c r="C27" s="16">
        <v>20.849916123357065</v>
      </c>
      <c r="D27" s="16">
        <v>19.531840897509102</v>
      </c>
      <c r="E27" s="16">
        <v>25.256993790842365</v>
      </c>
      <c r="F27" s="16">
        <v>16.312769030916552</v>
      </c>
    </row>
    <row r="28" spans="1:9" x14ac:dyDescent="0.25">
      <c r="A28" s="15" t="s">
        <v>93</v>
      </c>
      <c r="B28" s="16">
        <v>26.594615485706047</v>
      </c>
      <c r="C28" s="16">
        <v>27.280844219857279</v>
      </c>
      <c r="D28" s="16">
        <v>13.728713828125919</v>
      </c>
      <c r="E28" s="16">
        <v>22.824585678496607</v>
      </c>
      <c r="F28" s="16">
        <v>9.5712407878141548</v>
      </c>
    </row>
    <row r="29" spans="1:9" x14ac:dyDescent="0.25">
      <c r="A29" s="15" t="s">
        <v>94</v>
      </c>
      <c r="B29" s="16">
        <v>21.489121336712603</v>
      </c>
      <c r="C29" s="16">
        <v>23.438983015011271</v>
      </c>
      <c r="D29" s="16">
        <v>17.195524282248094</v>
      </c>
      <c r="E29" s="16">
        <v>24.277715649932532</v>
      </c>
      <c r="F29" s="16">
        <v>13.598655716095479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workbookViewId="0"/>
  </sheetViews>
  <sheetFormatPr defaultRowHeight="17.25" x14ac:dyDescent="0.3"/>
  <cols>
    <col min="1" max="1" width="21.140625" style="24" customWidth="1"/>
    <col min="2" max="2" width="14.5703125" style="24" customWidth="1"/>
    <col min="3" max="7" width="17" style="56" customWidth="1"/>
    <col min="8" max="8" width="18.28515625" style="56" customWidth="1"/>
  </cols>
  <sheetData>
    <row r="1" spans="1:8" x14ac:dyDescent="0.3">
      <c r="A1" s="24" t="s">
        <v>165</v>
      </c>
    </row>
    <row r="3" spans="1:8" x14ac:dyDescent="0.25">
      <c r="A3" s="75" t="s">
        <v>154</v>
      </c>
      <c r="B3" s="75"/>
      <c r="C3" s="77" t="s">
        <v>131</v>
      </c>
      <c r="D3" s="77"/>
      <c r="E3" s="77"/>
      <c r="F3" s="77"/>
      <c r="G3" s="77"/>
      <c r="H3" s="70" t="s">
        <v>149</v>
      </c>
    </row>
    <row r="4" spans="1:8" x14ac:dyDescent="0.25">
      <c r="A4" s="76"/>
      <c r="B4" s="76"/>
      <c r="C4" s="57" t="s">
        <v>126</v>
      </c>
      <c r="D4" s="57" t="s">
        <v>127</v>
      </c>
      <c r="E4" s="57" t="s">
        <v>128</v>
      </c>
      <c r="F4" s="57" t="s">
        <v>129</v>
      </c>
      <c r="G4" s="57" t="s">
        <v>130</v>
      </c>
      <c r="H4" s="71"/>
    </row>
    <row r="5" spans="1:8" x14ac:dyDescent="0.3">
      <c r="A5" s="74" t="s">
        <v>150</v>
      </c>
      <c r="B5" s="24" t="s">
        <v>92</v>
      </c>
      <c r="C5" s="58">
        <v>21.55325073157104</v>
      </c>
      <c r="D5" s="58">
        <v>22.629019989471232</v>
      </c>
      <c r="E5" s="58">
        <v>35.563596337137234</v>
      </c>
      <c r="F5" s="58">
        <v>18.836445367465469</v>
      </c>
      <c r="G5" s="58">
        <v>1.4176875743550261</v>
      </c>
      <c r="H5" s="61">
        <v>696489.77522372501</v>
      </c>
    </row>
    <row r="6" spans="1:8" x14ac:dyDescent="0.3">
      <c r="A6" s="74"/>
      <c r="B6" s="24" t="s">
        <v>93</v>
      </c>
      <c r="C6" s="58">
        <v>27.710255528223716</v>
      </c>
      <c r="D6" s="58">
        <v>39.503034344333734</v>
      </c>
      <c r="E6" s="58">
        <v>20.962862144589636</v>
      </c>
      <c r="F6" s="58">
        <v>10.212633343989237</v>
      </c>
      <c r="G6" s="58">
        <v>1.6112146388636797</v>
      </c>
      <c r="H6" s="61">
        <v>436461.46393999999</v>
      </c>
    </row>
    <row r="7" spans="1:8" x14ac:dyDescent="0.3">
      <c r="A7" s="74"/>
      <c r="B7" s="24" t="s">
        <v>94</v>
      </c>
      <c r="C7" s="58">
        <v>23.925193348462674</v>
      </c>
      <c r="D7" s="58">
        <v>29.129614854704926</v>
      </c>
      <c r="E7" s="58">
        <v>29.9387666004382</v>
      </c>
      <c r="F7" s="58">
        <v>15.51418268713323</v>
      </c>
      <c r="G7" s="58">
        <v>1.4922425092609679</v>
      </c>
      <c r="H7" s="61">
        <v>1132951.2391637249</v>
      </c>
    </row>
    <row r="8" spans="1:8" x14ac:dyDescent="0.3">
      <c r="A8" s="51"/>
      <c r="C8" s="58"/>
      <c r="D8" s="58"/>
      <c r="E8" s="58"/>
      <c r="F8" s="58"/>
      <c r="G8" s="58"/>
      <c r="H8" s="61"/>
    </row>
    <row r="9" spans="1:8" x14ac:dyDescent="0.3">
      <c r="A9" s="72" t="s">
        <v>151</v>
      </c>
      <c r="B9" s="24" t="s">
        <v>92</v>
      </c>
      <c r="C9" s="58">
        <v>13.774199708690032</v>
      </c>
      <c r="D9" s="58">
        <v>15.570141533683495</v>
      </c>
      <c r="E9" s="58">
        <v>18.001704908180496</v>
      </c>
      <c r="F9" s="58">
        <v>29.706827719613351</v>
      </c>
      <c r="G9" s="58">
        <v>22.947126129832622</v>
      </c>
      <c r="H9" s="61">
        <v>5431874.0704145497</v>
      </c>
    </row>
    <row r="10" spans="1:8" x14ac:dyDescent="0.3">
      <c r="A10" s="72"/>
      <c r="B10" s="24" t="s">
        <v>93</v>
      </c>
      <c r="C10" s="58">
        <v>22.045138643956427</v>
      </c>
      <c r="D10" s="58">
        <v>21.149194196994987</v>
      </c>
      <c r="E10" s="58">
        <v>16.112612534016531</v>
      </c>
      <c r="F10" s="58">
        <v>26.255516474725948</v>
      </c>
      <c r="G10" s="58">
        <v>14.437538150306093</v>
      </c>
      <c r="H10" s="61">
        <v>3949584.7896887506</v>
      </c>
    </row>
    <row r="11" spans="1:8" x14ac:dyDescent="0.3">
      <c r="A11" s="72"/>
      <c r="B11" s="24" t="s">
        <v>94</v>
      </c>
      <c r="C11" s="58">
        <v>17.256256721602515</v>
      </c>
      <c r="D11" s="58">
        <v>17.918917120559009</v>
      </c>
      <c r="E11" s="58">
        <v>17.20639890955324</v>
      </c>
      <c r="F11" s="58">
        <v>28.253829140121745</v>
      </c>
      <c r="G11" s="58">
        <v>19.364598108163491</v>
      </c>
      <c r="H11" s="61">
        <v>9381458.8601032998</v>
      </c>
    </row>
    <row r="12" spans="1:8" x14ac:dyDescent="0.3">
      <c r="A12" s="55"/>
      <c r="C12" s="58"/>
      <c r="D12" s="58"/>
      <c r="E12" s="58"/>
      <c r="F12" s="58"/>
      <c r="G12" s="58"/>
      <c r="H12" s="61"/>
    </row>
    <row r="13" spans="1:8" x14ac:dyDescent="0.3">
      <c r="A13" s="74" t="s">
        <v>152</v>
      </c>
      <c r="B13" s="24" t="s">
        <v>92</v>
      </c>
      <c r="C13" s="58">
        <v>17.478723877230539</v>
      </c>
      <c r="D13" s="58">
        <v>32.184580719316727</v>
      </c>
      <c r="E13" s="58">
        <v>19.460247302468794</v>
      </c>
      <c r="F13" s="58">
        <v>20.208894617009744</v>
      </c>
      <c r="G13" s="58">
        <v>10.667553483974206</v>
      </c>
      <c r="H13" s="61">
        <v>1803219.8511962495</v>
      </c>
    </row>
    <row r="14" spans="1:8" x14ac:dyDescent="0.3">
      <c r="A14" s="74"/>
      <c r="B14" s="24" t="s">
        <v>93</v>
      </c>
      <c r="C14" s="58">
        <v>35.826189224287099</v>
      </c>
      <c r="D14" s="58">
        <v>36.486747751774629</v>
      </c>
      <c r="E14" s="58">
        <v>5.4823882344709656</v>
      </c>
      <c r="F14" s="58">
        <v>18.93202713239808</v>
      </c>
      <c r="G14" s="58">
        <v>3.2726476570692311</v>
      </c>
      <c r="H14" s="61">
        <v>1201191.2616099999</v>
      </c>
    </row>
    <row r="15" spans="1:8" x14ac:dyDescent="0.3">
      <c r="A15" s="74"/>
      <c r="B15" s="24" t="s">
        <v>94</v>
      </c>
      <c r="C15" s="58">
        <v>24.814209674642409</v>
      </c>
      <c r="D15" s="58">
        <v>33.90462676206625</v>
      </c>
      <c r="E15" s="58">
        <v>13.871770380343303</v>
      </c>
      <c r="F15" s="58">
        <v>19.698391224776955</v>
      </c>
      <c r="G15" s="58">
        <v>7.7110019581711002</v>
      </c>
      <c r="H15" s="61">
        <v>3004411.1128062489</v>
      </c>
    </row>
    <row r="16" spans="1:8" x14ac:dyDescent="0.3">
      <c r="A16" s="51"/>
      <c r="C16" s="58"/>
      <c r="D16" s="58"/>
      <c r="E16" s="58"/>
      <c r="F16" s="58"/>
      <c r="G16" s="58"/>
      <c r="H16" s="61"/>
    </row>
    <row r="17" spans="1:8" x14ac:dyDescent="0.3">
      <c r="A17" s="72" t="s">
        <v>153</v>
      </c>
      <c r="B17" s="24" t="s">
        <v>92</v>
      </c>
      <c r="C17" s="58">
        <v>29.129417392806573</v>
      </c>
      <c r="D17" s="58">
        <v>25.303650219913891</v>
      </c>
      <c r="E17" s="58">
        <v>17.772073350541149</v>
      </c>
      <c r="F17" s="58">
        <v>19.525305794360836</v>
      </c>
      <c r="G17" s="58">
        <v>8.2695532423775404</v>
      </c>
      <c r="H17" s="61">
        <v>2009130.532815</v>
      </c>
    </row>
    <row r="18" spans="1:8" x14ac:dyDescent="0.3">
      <c r="A18" s="72"/>
      <c r="B18" s="24" t="s">
        <v>93</v>
      </c>
      <c r="C18" s="58">
        <v>32.492244613522821</v>
      </c>
      <c r="D18" s="58">
        <v>34.49973643590701</v>
      </c>
      <c r="E18" s="58">
        <v>11.267874282853422</v>
      </c>
      <c r="F18" s="58">
        <v>19.715199684175015</v>
      </c>
      <c r="G18" s="58">
        <v>2.0249449835417388</v>
      </c>
      <c r="H18" s="61">
        <v>1083948.2790099997</v>
      </c>
    </row>
    <row r="19" spans="1:8" x14ac:dyDescent="0.3">
      <c r="A19" s="72"/>
      <c r="B19" s="24" t="s">
        <v>94</v>
      </c>
      <c r="C19" s="58">
        <v>30.307897153673913</v>
      </c>
      <c r="D19" s="58">
        <v>28.526355632186227</v>
      </c>
      <c r="E19" s="58">
        <v>15.492721347350921</v>
      </c>
      <c r="F19" s="58">
        <v>19.591852807088632</v>
      </c>
      <c r="G19" s="58">
        <v>6.0811730597002995</v>
      </c>
      <c r="H19" s="61">
        <v>3093078.8118249997</v>
      </c>
    </row>
    <row r="20" spans="1:8" x14ac:dyDescent="0.3">
      <c r="A20" s="55"/>
      <c r="C20" s="58"/>
      <c r="D20" s="58"/>
      <c r="E20" s="58"/>
      <c r="F20" s="58"/>
      <c r="G20" s="58"/>
      <c r="H20" s="61"/>
    </row>
    <row r="21" spans="1:8" x14ac:dyDescent="0.3">
      <c r="A21" s="72" t="s">
        <v>148</v>
      </c>
      <c r="B21" s="24" t="s">
        <v>92</v>
      </c>
      <c r="C21" s="59">
        <v>18.094687825872573</v>
      </c>
      <c r="D21" s="59">
        <v>21.045785583042161</v>
      </c>
      <c r="E21" s="59">
        <v>19.450332271026046</v>
      </c>
      <c r="F21" s="59">
        <v>25.164500357172471</v>
      </c>
      <c r="G21" s="59">
        <v>16.244693962886743</v>
      </c>
      <c r="H21" s="62">
        <v>9940714.2296495251</v>
      </c>
    </row>
    <row r="22" spans="1:8" x14ac:dyDescent="0.3">
      <c r="A22" s="72"/>
      <c r="B22" s="24" t="s">
        <v>93</v>
      </c>
      <c r="C22" s="59">
        <v>26.59461548570604</v>
      </c>
      <c r="D22" s="59">
        <v>27.280844219857268</v>
      </c>
      <c r="E22" s="59">
        <v>13.728713828125919</v>
      </c>
      <c r="F22" s="59">
        <v>22.8245856784966</v>
      </c>
      <c r="G22" s="59">
        <v>9.571240787814153</v>
      </c>
      <c r="H22" s="62">
        <v>6671185.7942487504</v>
      </c>
    </row>
    <row r="23" spans="1:8" x14ac:dyDescent="0.3">
      <c r="A23" s="73"/>
      <c r="B23" s="45" t="s">
        <v>94</v>
      </c>
      <c r="C23" s="60">
        <v>21.508180356820056</v>
      </c>
      <c r="D23" s="60">
        <v>23.549727609203472</v>
      </c>
      <c r="E23" s="60">
        <v>17.152583089928477</v>
      </c>
      <c r="F23" s="60">
        <v>24.224812209418172</v>
      </c>
      <c r="G23" s="60">
        <v>13.564696734629822</v>
      </c>
      <c r="H23" s="63">
        <v>16611900.023898274</v>
      </c>
    </row>
    <row r="24" spans="1:8" x14ac:dyDescent="0.3">
      <c r="A24" s="24" t="s">
        <v>166</v>
      </c>
    </row>
  </sheetData>
  <mergeCells count="9">
    <mergeCell ref="H3:H4"/>
    <mergeCell ref="A17:A19"/>
    <mergeCell ref="A21:A23"/>
    <mergeCell ref="A5:A7"/>
    <mergeCell ref="A9:A11"/>
    <mergeCell ref="A13:A15"/>
    <mergeCell ref="A3:A4"/>
    <mergeCell ref="B3:B4"/>
    <mergeCell ref="C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6BAF-4361-41AA-92E1-13096826C97D}">
  <dimension ref="A1:G12"/>
  <sheetViews>
    <sheetView workbookViewId="0">
      <selection activeCell="I21" sqref="I21"/>
    </sheetView>
  </sheetViews>
  <sheetFormatPr defaultRowHeight="17.25" x14ac:dyDescent="0.3"/>
  <cols>
    <col min="1" max="1" width="44.140625" style="24" bestFit="1" customWidth="1"/>
    <col min="2" max="3" width="11.5703125" style="24" customWidth="1"/>
    <col min="4" max="4" width="14.7109375" style="24" customWidth="1"/>
    <col min="5" max="7" width="11.5703125" style="24" customWidth="1"/>
  </cols>
  <sheetData>
    <row r="1" spans="1:7" x14ac:dyDescent="0.3">
      <c r="A1" s="24" t="s">
        <v>167</v>
      </c>
    </row>
    <row r="3" spans="1:7" ht="51.75" x14ac:dyDescent="0.25">
      <c r="A3" s="64" t="s">
        <v>168</v>
      </c>
      <c r="B3" s="41" t="s">
        <v>177</v>
      </c>
      <c r="C3" s="41" t="s">
        <v>178</v>
      </c>
      <c r="D3" s="41" t="s">
        <v>179</v>
      </c>
      <c r="E3" s="41" t="s">
        <v>180</v>
      </c>
      <c r="F3" s="41" t="s">
        <v>181</v>
      </c>
      <c r="G3" s="41" t="s">
        <v>182</v>
      </c>
    </row>
    <row r="4" spans="1:7" x14ac:dyDescent="0.3">
      <c r="A4" s="24" t="s">
        <v>169</v>
      </c>
      <c r="B4" s="56">
        <v>316</v>
      </c>
      <c r="C4" s="56">
        <v>431</v>
      </c>
      <c r="D4" s="56">
        <v>54</v>
      </c>
      <c r="E4" s="56">
        <v>357</v>
      </c>
      <c r="F4" s="56">
        <v>404</v>
      </c>
      <c r="G4" s="56">
        <v>525</v>
      </c>
    </row>
    <row r="5" spans="1:7" x14ac:dyDescent="0.3">
      <c r="A5" s="24" t="s">
        <v>170</v>
      </c>
      <c r="B5" s="56">
        <v>135</v>
      </c>
      <c r="C5" s="56">
        <v>135</v>
      </c>
      <c r="D5" s="56">
        <v>20</v>
      </c>
      <c r="E5" s="56">
        <v>70</v>
      </c>
      <c r="F5" s="56">
        <v>131</v>
      </c>
      <c r="G5" s="56">
        <v>613</v>
      </c>
    </row>
    <row r="6" spans="1:7" x14ac:dyDescent="0.3">
      <c r="A6" s="24" t="s">
        <v>171</v>
      </c>
      <c r="B6" s="56">
        <v>64</v>
      </c>
      <c r="C6" s="56">
        <v>245</v>
      </c>
      <c r="D6" s="56">
        <v>28</v>
      </c>
      <c r="E6" s="56">
        <v>213</v>
      </c>
      <c r="F6" s="56">
        <v>475</v>
      </c>
      <c r="G6" s="56">
        <v>616</v>
      </c>
    </row>
    <row r="7" spans="1:7" x14ac:dyDescent="0.3">
      <c r="A7" s="24" t="s">
        <v>172</v>
      </c>
      <c r="B7" s="56">
        <v>141</v>
      </c>
      <c r="C7" s="56">
        <v>398</v>
      </c>
      <c r="D7" s="56">
        <v>26</v>
      </c>
      <c r="E7" s="56">
        <v>329</v>
      </c>
      <c r="F7" s="56">
        <v>642</v>
      </c>
      <c r="G7" s="56">
        <v>598</v>
      </c>
    </row>
    <row r="8" spans="1:7" x14ac:dyDescent="0.3">
      <c r="A8" s="24" t="s">
        <v>173</v>
      </c>
      <c r="B8" s="56">
        <v>105</v>
      </c>
      <c r="C8" s="43">
        <v>1167</v>
      </c>
      <c r="D8" s="56">
        <v>40</v>
      </c>
      <c r="E8" s="56">
        <v>280</v>
      </c>
      <c r="F8" s="43">
        <v>2275</v>
      </c>
      <c r="G8" s="43">
        <v>2096</v>
      </c>
    </row>
    <row r="9" spans="1:7" x14ac:dyDescent="0.3">
      <c r="A9" s="24" t="s">
        <v>174</v>
      </c>
      <c r="B9" s="56">
        <v>10</v>
      </c>
      <c r="C9" s="56">
        <v>211</v>
      </c>
      <c r="D9" s="56">
        <v>9</v>
      </c>
      <c r="E9" s="56">
        <v>86</v>
      </c>
      <c r="F9" s="56">
        <v>266</v>
      </c>
      <c r="G9" s="56">
        <v>294</v>
      </c>
    </row>
    <row r="10" spans="1:7" x14ac:dyDescent="0.3">
      <c r="A10" s="24" t="s">
        <v>175</v>
      </c>
      <c r="B10" s="56">
        <v>7</v>
      </c>
      <c r="C10" s="56">
        <v>193</v>
      </c>
      <c r="D10" s="56">
        <v>9</v>
      </c>
      <c r="E10" s="56">
        <v>180</v>
      </c>
      <c r="F10" s="56">
        <v>498</v>
      </c>
      <c r="G10" s="56">
        <v>176</v>
      </c>
    </row>
    <row r="11" spans="1:7" x14ac:dyDescent="0.3">
      <c r="A11" s="45" t="s">
        <v>132</v>
      </c>
      <c r="B11" s="57">
        <v>778</v>
      </c>
      <c r="C11" s="46">
        <v>2780</v>
      </c>
      <c r="D11" s="57">
        <v>186</v>
      </c>
      <c r="E11" s="46">
        <v>1515</v>
      </c>
      <c r="F11" s="46">
        <v>4691</v>
      </c>
      <c r="G11" s="46">
        <v>4919</v>
      </c>
    </row>
    <row r="12" spans="1:7" x14ac:dyDescent="0.3">
      <c r="A12" s="24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</vt:lpstr>
      <vt:lpstr>Tab1</vt:lpstr>
      <vt:lpstr>Fig 1</vt:lpstr>
      <vt:lpstr>Fig 2</vt:lpstr>
      <vt:lpstr>Fig. 3</vt:lpstr>
      <vt:lpstr>Tab. 2</vt:lpstr>
      <vt:lpstr>Fig 4</vt:lpstr>
      <vt:lpstr>Tab 3</vt:lpstr>
      <vt:lpstr>Focus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greggi</cp:lastModifiedBy>
  <dcterms:created xsi:type="dcterms:W3CDTF">2025-10-31T12:44:30Z</dcterms:created>
  <dcterms:modified xsi:type="dcterms:W3CDTF">2025-11-13T07:59:29Z</dcterms:modified>
</cp:coreProperties>
</file>