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6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8CF33FEB-60D0-4311-922C-ED3BEF9CA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39" r:id="rId1"/>
    <sheet name="Fig. 1" sheetId="1" r:id="rId2"/>
    <sheet name="Tab. 1" sheetId="4" r:id="rId3"/>
    <sheet name="Fig. 2" sheetId="5" r:id="rId4"/>
    <sheet name="Tab. 2" sheetId="6" r:id="rId5"/>
    <sheet name="Tab. 3" sheetId="19" r:id="rId6"/>
    <sheet name="Tab. 4" sheetId="24" r:id="rId7"/>
    <sheet name="Tab. 5" sheetId="34" r:id="rId8"/>
    <sheet name="Tab. 6" sheetId="36" r:id="rId9"/>
    <sheet name="Tab. 7" sheetId="38" r:id="rId10"/>
    <sheet name="Tab. 8" sheetId="11" r:id="rId11"/>
    <sheet name="Fig. 3" sheetId="14" r:id="rId12"/>
    <sheet name="Tab. 9" sheetId="8" r:id="rId13"/>
    <sheet name="Tab. 10" sheetId="15" r:id="rId14"/>
    <sheet name="Fig. 4" sheetId="49" r:id="rId15"/>
    <sheet name="Fig. 5" sheetId="50" r:id="rId16"/>
    <sheet name="Fig. 6" sheetId="51" r:id="rId17"/>
    <sheet name="Fig. 7" sheetId="52" r:id="rId18"/>
    <sheet name="Tab. 11" sheetId="22" r:id="rId19"/>
    <sheet name="Tab. 12" sheetId="31" r:id="rId20"/>
    <sheet name="Fig. 8" sheetId="16" r:id="rId21"/>
    <sheet name="Fig. 9" sheetId="17" r:id="rId22"/>
    <sheet name="Fig. 10" sheetId="18" r:id="rId23"/>
    <sheet name="Tab. 13" sheetId="26" r:id="rId24"/>
    <sheet name="FOCUS A" sheetId="41" r:id="rId25"/>
    <sheet name="FOCUS B" sheetId="27" r:id="rId26"/>
    <sheet name="FOCUS C" sheetId="30" r:id="rId27"/>
    <sheet name="FOCUS D" sheetId="29" r:id="rId28"/>
  </sheets>
  <definedNames>
    <definedName name="_xlnm._FilterDatabase" localSheetId="5" hidden="1">'Tab.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9" l="1"/>
  <c r="A2" i="39"/>
  <c r="F17" i="15"/>
  <c r="E17" i="15"/>
  <c r="D17" i="15"/>
  <c r="C17" i="15"/>
  <c r="F13" i="15"/>
  <c r="E13" i="15"/>
  <c r="D13" i="15"/>
  <c r="C13" i="15"/>
  <c r="F9" i="15"/>
  <c r="E9" i="15"/>
  <c r="D9" i="15"/>
  <c r="C9" i="15"/>
  <c r="F5" i="15"/>
  <c r="E5" i="15"/>
  <c r="D5" i="15"/>
  <c r="C5" i="15"/>
  <c r="A29" i="39"/>
  <c r="A28" i="39"/>
  <c r="A27" i="39"/>
  <c r="A26" i="39"/>
  <c r="A18" i="39" l="1"/>
  <c r="A17" i="39"/>
  <c r="A16" i="39"/>
  <c r="A15" i="39"/>
  <c r="R2" i="51"/>
  <c r="R3" i="51"/>
  <c r="R4" i="51"/>
  <c r="R5" i="51"/>
  <c r="R6" i="51"/>
  <c r="R7" i="51"/>
  <c r="R8" i="51"/>
  <c r="R9" i="51"/>
  <c r="R10" i="51"/>
  <c r="R11" i="51"/>
  <c r="R12" i="51"/>
  <c r="A80" i="50"/>
  <c r="B80" i="50"/>
  <c r="C80" i="50"/>
  <c r="D80" i="50"/>
  <c r="A81" i="50"/>
  <c r="B81" i="50"/>
  <c r="C81" i="50"/>
  <c r="D81" i="50"/>
  <c r="A82" i="50"/>
  <c r="B82" i="50"/>
  <c r="C82" i="50"/>
  <c r="D82" i="50"/>
  <c r="A83" i="50"/>
  <c r="B83" i="50"/>
  <c r="C83" i="50"/>
  <c r="D83" i="50"/>
  <c r="A84" i="50"/>
  <c r="B84" i="50"/>
  <c r="C84" i="50"/>
  <c r="D84" i="50"/>
  <c r="A85" i="50"/>
  <c r="B85" i="50"/>
  <c r="C85" i="50"/>
  <c r="D85" i="50"/>
  <c r="A86" i="50"/>
  <c r="B86" i="50"/>
  <c r="C86" i="50"/>
  <c r="D86" i="50"/>
  <c r="A87" i="50"/>
  <c r="B87" i="50"/>
  <c r="C87" i="50"/>
  <c r="D87" i="50"/>
  <c r="A88" i="50"/>
  <c r="B88" i="50"/>
  <c r="C88" i="50"/>
  <c r="D88" i="50"/>
  <c r="A89" i="50"/>
  <c r="B89" i="50"/>
  <c r="C89" i="50"/>
  <c r="D89" i="50"/>
  <c r="A90" i="50"/>
  <c r="B90" i="50"/>
  <c r="C90" i="50"/>
  <c r="D90" i="50"/>
  <c r="A91" i="50"/>
  <c r="B91" i="50"/>
  <c r="C91" i="50"/>
  <c r="D91" i="50"/>
  <c r="A92" i="50"/>
  <c r="B92" i="50"/>
  <c r="C92" i="50"/>
  <c r="D92" i="50"/>
  <c r="A93" i="50"/>
  <c r="B93" i="50"/>
  <c r="C93" i="50"/>
  <c r="D93" i="50"/>
  <c r="A94" i="50"/>
  <c r="B94" i="50"/>
  <c r="C94" i="50"/>
  <c r="D94" i="50"/>
  <c r="A95" i="50"/>
  <c r="B95" i="50"/>
  <c r="C95" i="50"/>
  <c r="D95" i="50"/>
  <c r="A96" i="50"/>
  <c r="B96" i="50"/>
  <c r="C96" i="50"/>
  <c r="D96" i="50"/>
  <c r="A97" i="50"/>
  <c r="B97" i="50"/>
  <c r="C97" i="50"/>
  <c r="D97" i="50"/>
  <c r="A98" i="50"/>
  <c r="B98" i="50"/>
  <c r="C98" i="50"/>
  <c r="D98" i="50"/>
  <c r="A99" i="50"/>
  <c r="B99" i="50"/>
  <c r="C99" i="50"/>
  <c r="D99" i="50"/>
  <c r="A100" i="50"/>
  <c r="B100" i="50"/>
  <c r="C100" i="50"/>
  <c r="D100" i="50"/>
  <c r="A101" i="50"/>
  <c r="B101" i="50"/>
  <c r="C101" i="50"/>
  <c r="D101" i="50"/>
  <c r="A102" i="50"/>
  <c r="B102" i="50"/>
  <c r="C102" i="50"/>
  <c r="D102" i="50"/>
  <c r="A112" i="50"/>
  <c r="A24" i="39" l="1"/>
  <c r="A23" i="39"/>
  <c r="A22" i="39"/>
  <c r="A21" i="39"/>
  <c r="A20" i="39"/>
  <c r="A19" i="39"/>
  <c r="A13" i="39"/>
  <c r="A12" i="39"/>
  <c r="A11" i="39"/>
  <c r="A10" i="39"/>
  <c r="A9" i="39"/>
  <c r="A8" i="39"/>
  <c r="A7" i="39"/>
  <c r="A6" i="39"/>
  <c r="A5" i="39"/>
  <c r="A4" i="39"/>
  <c r="A3" i="39"/>
</calcChain>
</file>

<file path=xl/sharedStrings.xml><?xml version="1.0" encoding="utf-8"?>
<sst xmlns="http://schemas.openxmlformats.org/spreadsheetml/2006/main" count="442" uniqueCount="171">
  <si>
    <t>Territorio</t>
  </si>
  <si>
    <t>Centro</t>
  </si>
  <si>
    <t>Italia</t>
  </si>
  <si>
    <t>Abruzzo</t>
  </si>
  <si>
    <t>Sardegna</t>
  </si>
  <si>
    <t>Basilicata</t>
  </si>
  <si>
    <t>Molise</t>
  </si>
  <si>
    <t>Puglia</t>
  </si>
  <si>
    <t>Mezzogiorno</t>
  </si>
  <si>
    <t>Calabria</t>
  </si>
  <si>
    <t>Sicilia</t>
  </si>
  <si>
    <t>Campania</t>
  </si>
  <si>
    <t>2021</t>
  </si>
  <si>
    <t>2024</t>
  </si>
  <si>
    <t>Piemonte</t>
  </si>
  <si>
    <t>Emilia-Romagna</t>
  </si>
  <si>
    <t>Liguria</t>
  </si>
  <si>
    <t>Veneto</t>
  </si>
  <si>
    <t>Lombardia</t>
  </si>
  <si>
    <t>Umbria</t>
  </si>
  <si>
    <t>Friuli-Venezia Giulia</t>
  </si>
  <si>
    <t>Marche</t>
  </si>
  <si>
    <t>Toscana</t>
  </si>
  <si>
    <t>Lazio</t>
  </si>
  <si>
    <t>Nord-Ovest</t>
  </si>
  <si>
    <t>Sud</t>
  </si>
  <si>
    <t>Isole</t>
  </si>
  <si>
    <t>Nord-Est</t>
  </si>
  <si>
    <t xml:space="preserve">Centro </t>
  </si>
  <si>
    <t>Agricoltura, sivicoltura e pesca (A)</t>
  </si>
  <si>
    <t>Industria (B-E)</t>
  </si>
  <si>
    <t>Costruzioni (F)</t>
  </si>
  <si>
    <t>Commercio all’ingrosso e al dettaglio (G-I)</t>
  </si>
  <si>
    <t>Informazione e comunicazione (J)</t>
  </si>
  <si>
    <t>Servizi finanziari e assicurativi (K)</t>
  </si>
  <si>
    <t>Attività immobiliari (L)</t>
  </si>
  <si>
    <t>Amministrazione pubblica, istruzione, sanità e assistenza sociale (O-Q)</t>
  </si>
  <si>
    <t>Settore</t>
  </si>
  <si>
    <t>Totale economia</t>
  </si>
  <si>
    <t>Centro-Nord</t>
  </si>
  <si>
    <t>Agricoltura, silvicoltura e pesca</t>
  </si>
  <si>
    <t>Industria</t>
  </si>
  <si>
    <t>Costruzioni</t>
  </si>
  <si>
    <t>Commercio</t>
  </si>
  <si>
    <t>Informazione e comunicazione</t>
  </si>
  <si>
    <t>Servizi finanziari e assicurativi</t>
  </si>
  <si>
    <t>Attività immobiliari</t>
  </si>
  <si>
    <t>Pubblica amministrazione, difesa, sanità e istruzione</t>
  </si>
  <si>
    <t>var</t>
  </si>
  <si>
    <t>Centro-Nord2</t>
  </si>
  <si>
    <t>Centro-Nord3</t>
  </si>
  <si>
    <t>Mezzogiorno2</t>
  </si>
  <si>
    <t>Mezzogiorno3</t>
  </si>
  <si>
    <t>NA</t>
  </si>
  <si>
    <t xml:space="preserve">Calabria </t>
  </si>
  <si>
    <t>var (pp)</t>
  </si>
  <si>
    <t>Classe di età</t>
  </si>
  <si>
    <t>15-24 anni</t>
  </si>
  <si>
    <t>25-34 anni</t>
  </si>
  <si>
    <t>35-44 anni</t>
  </si>
  <si>
    <t>45-54 anni</t>
  </si>
  <si>
    <t>55-64 anni</t>
  </si>
  <si>
    <t>3+</t>
  </si>
  <si>
    <t xml:space="preserve">Numero di figli </t>
  </si>
  <si>
    <t>2022</t>
  </si>
  <si>
    <t>2019</t>
  </si>
  <si>
    <t>2020</t>
  </si>
  <si>
    <t>G20</t>
  </si>
  <si>
    <t>Paese</t>
  </si>
  <si>
    <t>Germania</t>
  </si>
  <si>
    <t>Francia</t>
  </si>
  <si>
    <t>Spagna</t>
  </si>
  <si>
    <t>Euro Area</t>
  </si>
  <si>
    <t>Unione Europea</t>
  </si>
  <si>
    <t>Quota di donne tra i laureati in discipline STEM</t>
  </si>
  <si>
    <t>UE 27</t>
  </si>
  <si>
    <t xml:space="preserve">Spagna </t>
  </si>
  <si>
    <t>Retribuzione mediana oraria (€)</t>
  </si>
  <si>
    <t>Gender pay gap (%)</t>
  </si>
  <si>
    <t>Posizioni manageriali</t>
  </si>
  <si>
    <t>Posizioni dirigenziali apicali</t>
  </si>
  <si>
    <t>Numero di posti previsti per il potenziamento dei servizi educativi per l’infanzia</t>
  </si>
  <si>
    <t>Educatori (teste) aggiuntivi necessari – attuale assetto dell’organizzazione del lavoro</t>
  </si>
  <si>
    <t>Educatori - Full Time Equivalent aggiuntivi necessari</t>
  </si>
  <si>
    <t xml:space="preserve">Fonte: Rapporto “I servizi educativi per l’infanzia in Italia” </t>
  </si>
  <si>
    <t>Valle d'Aosta</t>
  </si>
  <si>
    <t>Regione</t>
  </si>
  <si>
    <t>Trentino-Alto Adige</t>
  </si>
  <si>
    <t>Affluenza</t>
  </si>
  <si>
    <t>Uomini</t>
  </si>
  <si>
    <t>Donne</t>
  </si>
  <si>
    <t>Totale</t>
  </si>
  <si>
    <t>Emilia Romagna</t>
  </si>
  <si>
    <t>Friuli Venezia Giulia</t>
  </si>
  <si>
    <t>Regione dell'Ateneo</t>
  </si>
  <si>
    <t>Fonte: elaborazione Svimez su dati Eurostat</t>
  </si>
  <si>
    <t>Fonte: elaborazione Svimez su dati Istat</t>
  </si>
  <si>
    <t>Fonte: elaborazione Svimez su dati OCSE</t>
  </si>
  <si>
    <t>Fonte: elaborazione Svimez su dati del Ministero dell'Interno</t>
  </si>
  <si>
    <t>Area</t>
  </si>
  <si>
    <t>25 - 34 anni</t>
  </si>
  <si>
    <t>35 - 44 anni</t>
  </si>
  <si>
    <t>45 - 54 anni</t>
  </si>
  <si>
    <t>55 - 64 anni</t>
  </si>
  <si>
    <t>Totale (15 - 64 anni)</t>
  </si>
  <si>
    <t>Fonte: elaborazione Svimez su dati Istat e Eurostat</t>
  </si>
  <si>
    <t>Gap (%)</t>
  </si>
  <si>
    <t>Operai</t>
  </si>
  <si>
    <t>Impiegati</t>
  </si>
  <si>
    <t>Quadri</t>
  </si>
  <si>
    <t>Dirigenti</t>
  </si>
  <si>
    <t>Apprendisti</t>
  </si>
  <si>
    <t>Retribuzione annuale per dipendente</t>
  </si>
  <si>
    <t>Retribuzione giornaliera per dipendente</t>
  </si>
  <si>
    <t>Tempo determinato</t>
  </si>
  <si>
    <t>Tempo indeterminato</t>
  </si>
  <si>
    <t>scarto (pp)</t>
  </si>
  <si>
    <t>Quota di donne su votanti</t>
  </si>
  <si>
    <t>Numero giornate retribuite nell'anno per dipendente</t>
  </si>
  <si>
    <t>Tabella 1. Tasso di femminilizzazione per settore di attività economica, 2024 (%)</t>
  </si>
  <si>
    <t>Quota femminile</t>
  </si>
  <si>
    <t>Laureati (% totale)</t>
  </si>
  <si>
    <t>Quota femminile tra i laureati STEM</t>
  </si>
  <si>
    <t>Quota dei laureati STEM sul totale dei laureati</t>
  </si>
  <si>
    <t>28.000-29.300</t>
  </si>
  <si>
    <t>23.700-24.900</t>
  </si>
  <si>
    <t>Figura. 1 Tasso di occupazione femminile, 2021-2024 (%)</t>
  </si>
  <si>
    <t>Figura 2. Occupazione femminile per settore e area geografica (migliaia di persone) e variazione (%) 2021-2024</t>
  </si>
  <si>
    <t>Tabella 2. Variazione  dell'occupazione femminile per settore e regione, 2021-2024 (migliaia di persone)</t>
  </si>
  <si>
    <t>Tabella 3. Gap di genere nelle misure di segregazione verticale, 2023 (%)</t>
  </si>
  <si>
    <t>Figura 3. Gap occupazionale tra laureati e diplomati per genere e area geografica, 2024 (punti percentuali)</t>
  </si>
  <si>
    <t>Quota di parlamentari donne</t>
  </si>
  <si>
    <t>Tabella 4. Retribuzione oraria mediana  e gender pay gap, 2022</t>
  </si>
  <si>
    <t>Tabella 8. Tasso di occupazione femminile per classe di età e variazione, 2021-2024 (%)</t>
  </si>
  <si>
    <t>Tabella 9. Quota occupate con contratto full-time e variazione, 2021-2024 (%)</t>
  </si>
  <si>
    <t>Tabella 11. Quota di laureate in discipline STEM, 2023 (%)</t>
  </si>
  <si>
    <t>Tabella 12. Donne e formazione STEM: incidenza tra i laureati e laureate, 2023 (%)</t>
  </si>
  <si>
    <t xml:space="preserve">Figura 8. Tasso di fecondità totale per area geografica, 2024 </t>
  </si>
  <si>
    <t>Figura 10. Comuni che offrono servizi di nidi e sezioni primavera sul totale dei comuni, 2021-2022 (%)</t>
  </si>
  <si>
    <t>Tabella 13. Stima del personale educativo necessario per il potenziamento dei servizi educativi previsto dal PNRR</t>
  </si>
  <si>
    <t>Fonte: elaborazioni Svimez su dati Istat</t>
  </si>
  <si>
    <t xml:space="preserve"> Centro-Nord</t>
  </si>
  <si>
    <t>Figura 4.  Giovani donne (24-35 anni) con cittadinanza italiana emigrate verso l’estero per macro-area di cancellazione</t>
  </si>
  <si>
    <t>Figura 5. Laureati, in % sul totale giovani (24-35 anni) con cittadinanza italiana emigrati verso l’estero per macro-area di cancellazione</t>
  </si>
  <si>
    <t xml:space="preserve">Figura 6. Giovani (24-35 anni) con cittadinanza italiana e residenza al Mezzogiorno emigrati al Centro-Nord </t>
  </si>
  <si>
    <t>Figura 7. Laureati, in % sul totale giovani (24-35 anni) con cittadinanza italiana residenti al Mezzogiorno e emigrati verso il Centro-Nord</t>
  </si>
  <si>
    <t>Ue-27</t>
  </si>
  <si>
    <t>I gap sono calcolati come percentuali di donne sulla popolazione di riferimento (managers, top managers)</t>
  </si>
  <si>
    <t>Unione europea</t>
  </si>
  <si>
    <t xml:space="preserve">Area euro </t>
  </si>
  <si>
    <t>i dati riguardano il settore extra-agricolo</t>
  </si>
  <si>
    <t>Tabella 5. Retribuzioni medie annuali e giornaliere per genere, 2023 (euro correnti)</t>
  </si>
  <si>
    <t>Tabella 6. Retribuzioni annuali e giornaliere per qualifica e genere, 2023 (euro correnti)</t>
  </si>
  <si>
    <t>Tabella 7. Retribuzione annuale e giornaliera per tipologia di contratto e genere, 2023 (euro correnti)</t>
  </si>
  <si>
    <t>Fonte: elaborazioni Svimez su dati Inps (Osservatorio sui lavoratori dipendenti del settore privato non agricolo)</t>
  </si>
  <si>
    <t>Fonte: elaborazioni Svimez su dati Eurostat</t>
  </si>
  <si>
    <t>Fonte: elaborazioni Svimez su dati OCSE</t>
  </si>
  <si>
    <t>i dati considerano laureati in lauree triennali e magistrali</t>
  </si>
  <si>
    <t>i dati sui laureati in discipline STEM per la Valle d'Aosta non sono disponibili. I dati si riferiscono al totale di lauree triennali, magistrali e a ciclo unico</t>
  </si>
  <si>
    <t>Fonte: elaborazioni Svimez su dati MUR (Ministero dell'Università e della Ricerca)</t>
  </si>
  <si>
    <t>Figura 9. Spesa comunale per nidi e sezioni primavera (euro per bambino residente 0-2 anni)</t>
  </si>
  <si>
    <t>Quota di donne in Parlamento, 2022 (%)</t>
  </si>
  <si>
    <t>Quota di donne nei consigli regionali, 2024 (%)</t>
  </si>
  <si>
    <t>Quota di donne tra i sindaci per livello di istruzione, 2024 (%)</t>
  </si>
  <si>
    <t>Affluenza e partecipazione al voto per genere, elezioni politiche 2022 (%)</t>
  </si>
  <si>
    <t>FOCUS:</t>
  </si>
  <si>
    <t>Tabella 10. Tasso di occupazione femminile (25-64 anni) per numero di figli e variazione, 2021-2024 (%)</t>
  </si>
  <si>
    <t>Nord</t>
  </si>
  <si>
    <t>Macroaree</t>
  </si>
  <si>
    <t>Tipologia di contratto</t>
  </si>
  <si>
    <t>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</si>
</sst>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Barlow Condensed"/>
    </font>
    <font>
      <sz val="11"/>
      <color theme="1"/>
      <name val="Barlow Condensed"/>
    </font>
    <font>
      <sz val="10"/>
      <color theme="1"/>
      <name val="Times New Roman"/>
      <family val="1"/>
    </font>
    <font>
      <sz val="12"/>
      <color rgb="FF000000"/>
      <name val="Barlow Condense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10" fontId="1" fillId="0" borderId="0" xfId="0" applyNumberFormat="1" applyFont="1"/>
    <xf numFmtId="164" fontId="1" fillId="0" borderId="0" xfId="0" applyNumberFormat="1" applyFont="1"/>
    <xf numFmtId="0" fontId="1" fillId="3" borderId="0" xfId="0" applyFont="1" applyFill="1"/>
    <xf numFmtId="165" fontId="1" fillId="3" borderId="0" xfId="0" applyNumberFormat="1" applyFont="1" applyFill="1"/>
    <xf numFmtId="0" fontId="1" fillId="2" borderId="0" xfId="0" applyFont="1" applyFill="1"/>
    <xf numFmtId="0" fontId="1" fillId="0" borderId="0" xfId="0" applyFont="1" applyAlignment="1">
      <alignment horizontal="left" vertical="top"/>
    </xf>
    <xf numFmtId="165" fontId="1" fillId="0" borderId="0" xfId="0" applyNumberFormat="1" applyFont="1"/>
    <xf numFmtId="166" fontId="1" fillId="0" borderId="0" xfId="1" applyNumberFormat="1" applyFon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 indent="3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165" fontId="5" fillId="0" borderId="2" xfId="0" applyNumberFormat="1" applyFont="1" applyBorder="1" applyAlignment="1">
      <alignment horizontal="center" vertical="top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2" xfId="0" applyFont="1" applyBorder="1"/>
    <xf numFmtId="165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44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rlow Condensed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</dxfs>
  <tableStyles count="0" defaultTableStyle="TableStyleMedium2" defaultPivotStyle="PivotStyleLight16"/>
  <colors>
    <mruColors>
      <color rgb="FF6D9EFF"/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1'!$O$2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'Fig. 1'!$N$3:$N$17</c:f>
              <c:strCache>
                <c:ptCount val="15"/>
                <c:pt idx="0">
                  <c:v>Nord-Est</c:v>
                </c:pt>
                <c:pt idx="1">
                  <c:v>Nord-Ovest</c:v>
                </c:pt>
                <c:pt idx="2">
                  <c:v>Centro</c:v>
                </c:pt>
                <c:pt idx="3">
                  <c:v>Abruzzo</c:v>
                </c:pt>
                <c:pt idx="4">
                  <c:v>Sardegna</c:v>
                </c:pt>
                <c:pt idx="5">
                  <c:v>Basilicata</c:v>
                </c:pt>
                <c:pt idx="6">
                  <c:v>Molise</c:v>
                </c:pt>
                <c:pt idx="7">
                  <c:v>Puglia</c:v>
                </c:pt>
                <c:pt idx="8">
                  <c:v>Mezzogiorno</c:v>
                </c:pt>
                <c:pt idx="9">
                  <c:v>Calabria</c:v>
                </c:pt>
                <c:pt idx="10">
                  <c:v>Sicilia</c:v>
                </c:pt>
                <c:pt idx="11">
                  <c:v>Campania</c:v>
                </c:pt>
                <c:pt idx="12">
                  <c:v>Italia</c:v>
                </c:pt>
                <c:pt idx="13">
                  <c:v>Euro Area</c:v>
                </c:pt>
                <c:pt idx="14">
                  <c:v>Ue-27</c:v>
                </c:pt>
              </c:strCache>
            </c:strRef>
          </c:cat>
          <c:val>
            <c:numRef>
              <c:f>'Fig. 1'!$O$3:$O$17</c:f>
              <c:numCache>
                <c:formatCode>0.0</c:formatCode>
                <c:ptCount val="15"/>
                <c:pt idx="0">
                  <c:v>59.932271</c:v>
                </c:pt>
                <c:pt idx="1">
                  <c:v>58.892204000000007</c:v>
                </c:pt>
                <c:pt idx="2">
                  <c:v>55.139304000000003</c:v>
                </c:pt>
                <c:pt idx="3">
                  <c:v>46.650751</c:v>
                </c:pt>
                <c:pt idx="4">
                  <c:v>46.342374999999997</c:v>
                </c:pt>
                <c:pt idx="5">
                  <c:v>40.203249999999997</c:v>
                </c:pt>
                <c:pt idx="6">
                  <c:v>39.748621</c:v>
                </c:pt>
                <c:pt idx="7">
                  <c:v>33.788353999999998</c:v>
                </c:pt>
                <c:pt idx="8">
                  <c:v>33.038443999999998</c:v>
                </c:pt>
                <c:pt idx="9">
                  <c:v>30.528010999999999</c:v>
                </c:pt>
                <c:pt idx="10">
                  <c:v>29.141311000000002</c:v>
                </c:pt>
                <c:pt idx="11">
                  <c:v>29.107154000000001</c:v>
                </c:pt>
                <c:pt idx="12">
                  <c:v>49.407684000000003</c:v>
                </c:pt>
                <c:pt idx="13">
                  <c:v>63.2</c:v>
                </c:pt>
                <c:pt idx="14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8-4BA0-84A0-B33836C4D50A}"/>
            </c:ext>
          </c:extLst>
        </c:ser>
        <c:ser>
          <c:idx val="1"/>
          <c:order val="1"/>
          <c:tx>
            <c:strRef>
              <c:f>'Fig. 1'!$P$2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'Fig. 1'!$N$3:$N$17</c:f>
              <c:strCache>
                <c:ptCount val="15"/>
                <c:pt idx="0">
                  <c:v>Nord-Est</c:v>
                </c:pt>
                <c:pt idx="1">
                  <c:v>Nord-Ovest</c:v>
                </c:pt>
                <c:pt idx="2">
                  <c:v>Centro</c:v>
                </c:pt>
                <c:pt idx="3">
                  <c:v>Abruzzo</c:v>
                </c:pt>
                <c:pt idx="4">
                  <c:v>Sardegna</c:v>
                </c:pt>
                <c:pt idx="5">
                  <c:v>Basilicata</c:v>
                </c:pt>
                <c:pt idx="6">
                  <c:v>Molise</c:v>
                </c:pt>
                <c:pt idx="7">
                  <c:v>Puglia</c:v>
                </c:pt>
                <c:pt idx="8">
                  <c:v>Mezzogiorno</c:v>
                </c:pt>
                <c:pt idx="9">
                  <c:v>Calabria</c:v>
                </c:pt>
                <c:pt idx="10">
                  <c:v>Sicilia</c:v>
                </c:pt>
                <c:pt idx="11">
                  <c:v>Campania</c:v>
                </c:pt>
                <c:pt idx="12">
                  <c:v>Italia</c:v>
                </c:pt>
                <c:pt idx="13">
                  <c:v>Euro Area</c:v>
                </c:pt>
                <c:pt idx="14">
                  <c:v>Ue-27</c:v>
                </c:pt>
              </c:strCache>
            </c:strRef>
          </c:cat>
          <c:val>
            <c:numRef>
              <c:f>'Fig. 1'!$P$3:$P$17</c:f>
              <c:numCache>
                <c:formatCode>0.0</c:formatCode>
                <c:ptCount val="15"/>
                <c:pt idx="0">
                  <c:v>63.274559000000011</c:v>
                </c:pt>
                <c:pt idx="1">
                  <c:v>62.095432000000002</c:v>
                </c:pt>
                <c:pt idx="2">
                  <c:v>59.348117000000002</c:v>
                </c:pt>
                <c:pt idx="3">
                  <c:v>52.109597999999998</c:v>
                </c:pt>
                <c:pt idx="4">
                  <c:v>50.533200000000001</c:v>
                </c:pt>
                <c:pt idx="5">
                  <c:v>42.881433999999999</c:v>
                </c:pt>
                <c:pt idx="6">
                  <c:v>47.294705</c:v>
                </c:pt>
                <c:pt idx="7">
                  <c:v>37.567512000000001</c:v>
                </c:pt>
                <c:pt idx="8">
                  <c:v>37.163510000000002</c:v>
                </c:pt>
                <c:pt idx="9">
                  <c:v>33.121417999999998</c:v>
                </c:pt>
                <c:pt idx="10">
                  <c:v>34.866689000000001</c:v>
                </c:pt>
                <c:pt idx="11">
                  <c:v>32.301867000000001</c:v>
                </c:pt>
                <c:pt idx="12">
                  <c:v>53.262699000000005</c:v>
                </c:pt>
                <c:pt idx="13">
                  <c:v>66.099999999999994</c:v>
                </c:pt>
                <c:pt idx="14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078-4BA0-84A0-B33836C4D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80319"/>
        <c:axId val="462880799"/>
      </c:barChart>
      <c:catAx>
        <c:axId val="46288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462880799"/>
        <c:crosses val="autoZero"/>
        <c:auto val="1"/>
        <c:lblAlgn val="ctr"/>
        <c:lblOffset val="100"/>
        <c:noMultiLvlLbl val="0"/>
      </c:catAx>
      <c:valAx>
        <c:axId val="46288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46288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Centro-Nord (2021)</c:v>
          </c:tx>
          <c:spPr>
            <a:solidFill>
              <a:srgbClr val="6D9EFF"/>
            </a:solidFill>
            <a:ln>
              <a:noFill/>
            </a:ln>
            <a:effectLst/>
          </c:spPr>
          <c:invertIfNegative val="0"/>
          <c:cat>
            <c:strRef>
              <c:f>'Fig. 2'!$A$3:$A$10</c:f>
              <c:strCache>
                <c:ptCount val="8"/>
                <c:pt idx="0">
                  <c:v>Agricoltura, silvicoltura e pesca</c:v>
                </c:pt>
                <c:pt idx="1">
                  <c:v>Industria</c:v>
                </c:pt>
                <c:pt idx="2">
                  <c:v>Costruzioni</c:v>
                </c:pt>
                <c:pt idx="3">
                  <c:v>Commercio</c:v>
                </c:pt>
                <c:pt idx="4">
                  <c:v>Informazione e comunicazione</c:v>
                </c:pt>
                <c:pt idx="5">
                  <c:v>Servizi finanziari e assicurativi</c:v>
                </c:pt>
                <c:pt idx="6">
                  <c:v>Attività immobiliari</c:v>
                </c:pt>
                <c:pt idx="7">
                  <c:v>Pubblica amministrazione, difesa, sanità e istruzione</c:v>
                </c:pt>
              </c:strCache>
            </c:strRef>
          </c:cat>
          <c:val>
            <c:numRef>
              <c:f>'Fig. 2'!$B$3:$B$10</c:f>
              <c:numCache>
                <c:formatCode>0.0</c:formatCode>
                <c:ptCount val="8"/>
                <c:pt idx="0">
                  <c:v>112.69999999999999</c:v>
                </c:pt>
                <c:pt idx="1">
                  <c:v>1021.7</c:v>
                </c:pt>
                <c:pt idx="2">
                  <c:v>85.1</c:v>
                </c:pt>
                <c:pt idx="3">
                  <c:v>1597</c:v>
                </c:pt>
                <c:pt idx="4">
                  <c:v>168.4</c:v>
                </c:pt>
                <c:pt idx="5">
                  <c:v>259.2</c:v>
                </c:pt>
                <c:pt idx="6">
                  <c:v>51.4</c:v>
                </c:pt>
                <c:pt idx="7">
                  <c:v>2067.6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D-4893-9728-FADCB87203DD}"/>
            </c:ext>
          </c:extLst>
        </c:ser>
        <c:ser>
          <c:idx val="1"/>
          <c:order val="1"/>
          <c:tx>
            <c:v>Centro-Nord (2024)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E48BB4-FE58-4ADF-BE06-1091110D4CA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088D-4893-9728-FADCB87203D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B96417F-0466-4110-A1AA-C35CE812F48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88D-4893-9728-FADCB87203D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5D6FFC4-55E1-48B6-8B49-813769388EA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88D-4893-9728-FADCB87203D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0DB296-E50C-4E01-A4EE-6F13B58C8C3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88D-4893-9728-FADCB87203D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F1B699-FDFE-42B9-9D8C-F9F5A3D7382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88D-4893-9728-FADCB87203D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EE882D4-0CCB-46E3-9403-7C24A579BE4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88D-4893-9728-FADCB87203D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694AFD5-DE44-4610-954F-E8FF93FA80C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88D-4893-9728-FADCB87203D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09AA365-9C16-49DA-B957-E78BC7C9159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88D-4893-9728-FADCB87203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2'!$A$3:$A$10</c:f>
              <c:strCache>
                <c:ptCount val="8"/>
                <c:pt idx="0">
                  <c:v>Agricoltura, silvicoltura e pesca</c:v>
                </c:pt>
                <c:pt idx="1">
                  <c:v>Industria</c:v>
                </c:pt>
                <c:pt idx="2">
                  <c:v>Costruzioni</c:v>
                </c:pt>
                <c:pt idx="3">
                  <c:v>Commercio</c:v>
                </c:pt>
                <c:pt idx="4">
                  <c:v>Informazione e comunicazione</c:v>
                </c:pt>
                <c:pt idx="5">
                  <c:v>Servizi finanziari e assicurativi</c:v>
                </c:pt>
                <c:pt idx="6">
                  <c:v>Attività immobiliari</c:v>
                </c:pt>
                <c:pt idx="7">
                  <c:v>Pubblica amministrazione, difesa, sanità e istruzione</c:v>
                </c:pt>
              </c:strCache>
            </c:strRef>
          </c:cat>
          <c:val>
            <c:numRef>
              <c:f>'Fig. 2'!$C$3:$C$10</c:f>
              <c:numCache>
                <c:formatCode>0.0</c:formatCode>
                <c:ptCount val="8"/>
                <c:pt idx="0">
                  <c:v>94.4</c:v>
                </c:pt>
                <c:pt idx="1">
                  <c:v>1101.8</c:v>
                </c:pt>
                <c:pt idx="2">
                  <c:v>104.6</c:v>
                </c:pt>
                <c:pt idx="3">
                  <c:v>1782</c:v>
                </c:pt>
                <c:pt idx="4">
                  <c:v>197</c:v>
                </c:pt>
                <c:pt idx="5">
                  <c:v>237.39999999999998</c:v>
                </c:pt>
                <c:pt idx="6">
                  <c:v>55.6</c:v>
                </c:pt>
                <c:pt idx="7">
                  <c:v>2123.1999999999998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2'!$D$3:$D$10</c15:f>
                <c15:dlblRangeCache>
                  <c:ptCount val="8"/>
                  <c:pt idx="0">
                    <c:v>-16,2</c:v>
                  </c:pt>
                  <c:pt idx="1">
                    <c:v>7,8</c:v>
                  </c:pt>
                  <c:pt idx="2">
                    <c:v>22,9</c:v>
                  </c:pt>
                  <c:pt idx="3">
                    <c:v>11,6</c:v>
                  </c:pt>
                  <c:pt idx="4">
                    <c:v>17,0</c:v>
                  </c:pt>
                  <c:pt idx="5">
                    <c:v>-8,4</c:v>
                  </c:pt>
                  <c:pt idx="6">
                    <c:v>8,2</c:v>
                  </c:pt>
                  <c:pt idx="7">
                    <c:v>2,7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C-088D-4893-9728-FADCB87203DD}"/>
            </c:ext>
          </c:extLst>
        </c:ser>
        <c:ser>
          <c:idx val="2"/>
          <c:order val="2"/>
          <c:tx>
            <c:v>Mezzogiorno (2021)</c:v>
          </c:tx>
          <c:spPr>
            <a:solidFill>
              <a:srgbClr val="FFEA8F"/>
            </a:solidFill>
            <a:ln>
              <a:noFill/>
            </a:ln>
            <a:effectLst/>
          </c:spPr>
          <c:invertIfNegative val="0"/>
          <c:cat>
            <c:strRef>
              <c:f>'Fig. 2'!$A$3:$A$10</c:f>
              <c:strCache>
                <c:ptCount val="8"/>
                <c:pt idx="0">
                  <c:v>Agricoltura, silvicoltura e pesca</c:v>
                </c:pt>
                <c:pt idx="1">
                  <c:v>Industria</c:v>
                </c:pt>
                <c:pt idx="2">
                  <c:v>Costruzioni</c:v>
                </c:pt>
                <c:pt idx="3">
                  <c:v>Commercio</c:v>
                </c:pt>
                <c:pt idx="4">
                  <c:v>Informazione e comunicazione</c:v>
                </c:pt>
                <c:pt idx="5">
                  <c:v>Servizi finanziari e assicurativi</c:v>
                </c:pt>
                <c:pt idx="6">
                  <c:v>Attività immobiliari</c:v>
                </c:pt>
                <c:pt idx="7">
                  <c:v>Pubblica amministrazione, difesa, sanità e istruzione</c:v>
                </c:pt>
              </c:strCache>
            </c:strRef>
          </c:cat>
          <c:val>
            <c:numRef>
              <c:f>'Fig. 2'!$E$3:$E$10</c:f>
              <c:numCache>
                <c:formatCode>0.0</c:formatCode>
                <c:ptCount val="8"/>
                <c:pt idx="0">
                  <c:v>106.8</c:v>
                </c:pt>
                <c:pt idx="1">
                  <c:v>134.1</c:v>
                </c:pt>
                <c:pt idx="2">
                  <c:v>17</c:v>
                </c:pt>
                <c:pt idx="3">
                  <c:v>495.6</c:v>
                </c:pt>
                <c:pt idx="4">
                  <c:v>26</c:v>
                </c:pt>
                <c:pt idx="5">
                  <c:v>38.799999999999997</c:v>
                </c:pt>
                <c:pt idx="6">
                  <c:v>6.3</c:v>
                </c:pt>
                <c:pt idx="7">
                  <c:v>822.9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8D-4893-9728-FADCB87203DD}"/>
            </c:ext>
          </c:extLst>
        </c:ser>
        <c:ser>
          <c:idx val="3"/>
          <c:order val="3"/>
          <c:tx>
            <c:v>Mezzogiorno (2024)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08118DF-2E21-44AE-95BF-D44D2CB115A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088D-4893-9728-FADCB87203D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D600D9-94CD-42C6-8921-690A289B5B4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88D-4893-9728-FADCB87203D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EC973C-09F6-4A46-B779-201D48BE96F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88D-4893-9728-FADCB87203D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2613DD6-9933-497B-99C5-38B40D31F17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88D-4893-9728-FADCB87203D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2C53889-5EE8-4D35-8B10-B05DAF8081B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88D-4893-9728-FADCB87203D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C14AFA4-69F6-4D94-9690-9D4799F79B9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88D-4893-9728-FADCB87203D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F3CBE87-2FC0-4527-A509-EC9CE706201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88D-4893-9728-FADCB87203D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4E421CD-C060-4932-AD42-FDA210A720A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88D-4893-9728-FADCB87203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2'!$A$3:$A$10</c:f>
              <c:strCache>
                <c:ptCount val="8"/>
                <c:pt idx="0">
                  <c:v>Agricoltura, silvicoltura e pesca</c:v>
                </c:pt>
                <c:pt idx="1">
                  <c:v>Industria</c:v>
                </c:pt>
                <c:pt idx="2">
                  <c:v>Costruzioni</c:v>
                </c:pt>
                <c:pt idx="3">
                  <c:v>Commercio</c:v>
                </c:pt>
                <c:pt idx="4">
                  <c:v>Informazione e comunicazione</c:v>
                </c:pt>
                <c:pt idx="5">
                  <c:v>Servizi finanziari e assicurativi</c:v>
                </c:pt>
                <c:pt idx="6">
                  <c:v>Attività immobiliari</c:v>
                </c:pt>
                <c:pt idx="7">
                  <c:v>Pubblica amministrazione, difesa, sanità e istruzione</c:v>
                </c:pt>
              </c:strCache>
            </c:strRef>
          </c:cat>
          <c:val>
            <c:numRef>
              <c:f>'Fig. 2'!$F$3:$F$10</c:f>
              <c:numCache>
                <c:formatCode>0.0</c:formatCode>
                <c:ptCount val="8"/>
                <c:pt idx="0">
                  <c:v>99.8</c:v>
                </c:pt>
                <c:pt idx="1">
                  <c:v>157.4</c:v>
                </c:pt>
                <c:pt idx="2">
                  <c:v>23.7</c:v>
                </c:pt>
                <c:pt idx="3">
                  <c:v>578</c:v>
                </c:pt>
                <c:pt idx="4">
                  <c:v>35.6</c:v>
                </c:pt>
                <c:pt idx="5">
                  <c:v>39.700000000000003</c:v>
                </c:pt>
                <c:pt idx="6">
                  <c:v>8.8000000000000007</c:v>
                </c:pt>
                <c:pt idx="7">
                  <c:v>915.6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2'!$G$3:$G$10</c15:f>
                <c15:dlblRangeCache>
                  <c:ptCount val="8"/>
                  <c:pt idx="0">
                    <c:v>-6,6</c:v>
                  </c:pt>
                  <c:pt idx="1">
                    <c:v>17,4</c:v>
                  </c:pt>
                  <c:pt idx="2">
                    <c:v>39,4</c:v>
                  </c:pt>
                  <c:pt idx="3">
                    <c:v>16,6</c:v>
                  </c:pt>
                  <c:pt idx="4">
                    <c:v>36,9</c:v>
                  </c:pt>
                  <c:pt idx="5">
                    <c:v>2,3</c:v>
                  </c:pt>
                  <c:pt idx="6">
                    <c:v>39,7</c:v>
                  </c:pt>
                  <c:pt idx="7">
                    <c:v>11,3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088D-4893-9728-FADCB872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0471567"/>
        <c:axId val="280473967"/>
      </c:barChart>
      <c:catAx>
        <c:axId val="28047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280473967"/>
        <c:crosses val="autoZero"/>
        <c:auto val="1"/>
        <c:lblAlgn val="ctr"/>
        <c:lblOffset val="100"/>
        <c:noMultiLvlLbl val="0"/>
      </c:catAx>
      <c:valAx>
        <c:axId val="280473967"/>
        <c:scaling>
          <c:orientation val="minMax"/>
          <c:max val="2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280471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091252338606447E-2"/>
          <c:y val="3.8312273112518509E-2"/>
          <c:w val="0.906516995854173"/>
          <c:h val="0.77645782074110792"/>
        </c:manualLayout>
      </c:layout>
      <c:barChart>
        <c:barDir val="col"/>
        <c:grouping val="clustered"/>
        <c:varyColors val="0"/>
        <c:ser>
          <c:idx val="0"/>
          <c:order val="0"/>
          <c:tx>
            <c:v>Donne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'Fig. 3'!$M$3:$M$18</c15:sqref>
                  </c15:fullRef>
                </c:ext>
              </c:extLst>
              <c:f>('Fig. 3'!$M$3:$M$12,'Fig. 3'!$M$14:$M$15,'Fig. 3'!$M$17:$M$18)</c:f>
              <c:strCache>
                <c:ptCount val="14"/>
                <c:pt idx="0">
                  <c:v>Sicilia</c:v>
                </c:pt>
                <c:pt idx="1">
                  <c:v>Campania</c:v>
                </c:pt>
                <c:pt idx="2">
                  <c:v>Calabria</c:v>
                </c:pt>
                <c:pt idx="3">
                  <c:v>Puglia</c:v>
                </c:pt>
                <c:pt idx="4">
                  <c:v>Mezzogiorno</c:v>
                </c:pt>
                <c:pt idx="5">
                  <c:v>Basilicata</c:v>
                </c:pt>
                <c:pt idx="6">
                  <c:v>Sardegna</c:v>
                </c:pt>
                <c:pt idx="7">
                  <c:v>Molise</c:v>
                </c:pt>
                <c:pt idx="8">
                  <c:v>Abruzzo</c:v>
                </c:pt>
                <c:pt idx="9">
                  <c:v>Spagna</c:v>
                </c:pt>
                <c:pt idx="10">
                  <c:v>Centro</c:v>
                </c:pt>
                <c:pt idx="11">
                  <c:v>Francia</c:v>
                </c:pt>
                <c:pt idx="12">
                  <c:v>Ue-27</c:v>
                </c:pt>
                <c:pt idx="13">
                  <c:v>Nord-Est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3'!$N$3:$N$18</c15:sqref>
                  </c15:fullRef>
                </c:ext>
              </c:extLst>
              <c:f>('Fig. 3'!$N$3:$N$12,'Fig. 3'!$N$14:$N$15,'Fig. 3'!$N$17:$N$18)</c:f>
              <c:numCache>
                <c:formatCode>0.0</c:formatCode>
                <c:ptCount val="14"/>
                <c:pt idx="0">
                  <c:v>31.841206000000007</c:v>
                </c:pt>
                <c:pt idx="1">
                  <c:v>31.375191000000008</c:v>
                </c:pt>
                <c:pt idx="2">
                  <c:v>31.253864</c:v>
                </c:pt>
                <c:pt idx="3">
                  <c:v>30.668711999999992</c:v>
                </c:pt>
                <c:pt idx="4">
                  <c:v>30.332903000000002</c:v>
                </c:pt>
                <c:pt idx="5">
                  <c:v>27.556085000000003</c:v>
                </c:pt>
                <c:pt idx="6">
                  <c:v>27.152635000000004</c:v>
                </c:pt>
                <c:pt idx="7">
                  <c:v>25.301648</c:v>
                </c:pt>
                <c:pt idx="8">
                  <c:v>23.826403000000006</c:v>
                </c:pt>
                <c:pt idx="9">
                  <c:v>22.9</c:v>
                </c:pt>
                <c:pt idx="10">
                  <c:v>20.39850599999999</c:v>
                </c:pt>
                <c:pt idx="11">
                  <c:v>19.600000000000009</c:v>
                </c:pt>
                <c:pt idx="12">
                  <c:v>17.200000000000003</c:v>
                </c:pt>
                <c:pt idx="13">
                  <c:v>14.899692999999999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0-4BD2-8F8F-05752A0DEE6F}"/>
            </c:ext>
          </c:extLst>
        </c:ser>
        <c:ser>
          <c:idx val="1"/>
          <c:order val="1"/>
          <c:tx>
            <c:v>Uomini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'Fig. 3'!$M$3:$M$18</c15:sqref>
                  </c15:fullRef>
                </c:ext>
              </c:extLst>
              <c:f>('Fig. 3'!$M$3:$M$12,'Fig. 3'!$M$14:$M$15,'Fig. 3'!$M$17:$M$18)</c:f>
              <c:strCache>
                <c:ptCount val="14"/>
                <c:pt idx="0">
                  <c:v>Sicilia</c:v>
                </c:pt>
                <c:pt idx="1">
                  <c:v>Campania</c:v>
                </c:pt>
                <c:pt idx="2">
                  <c:v>Calabria</c:v>
                </c:pt>
                <c:pt idx="3">
                  <c:v>Puglia</c:v>
                </c:pt>
                <c:pt idx="4">
                  <c:v>Mezzogiorno</c:v>
                </c:pt>
                <c:pt idx="5">
                  <c:v>Basilicata</c:v>
                </c:pt>
                <c:pt idx="6">
                  <c:v>Sardegna</c:v>
                </c:pt>
                <c:pt idx="7">
                  <c:v>Molise</c:v>
                </c:pt>
                <c:pt idx="8">
                  <c:v>Abruzzo</c:v>
                </c:pt>
                <c:pt idx="9">
                  <c:v>Spagna</c:v>
                </c:pt>
                <c:pt idx="10">
                  <c:v>Centro</c:v>
                </c:pt>
                <c:pt idx="11">
                  <c:v>Francia</c:v>
                </c:pt>
                <c:pt idx="12">
                  <c:v>Ue-27</c:v>
                </c:pt>
                <c:pt idx="13">
                  <c:v>Nord-Est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3'!$O$3:$O$18</c15:sqref>
                  </c15:fullRef>
                </c:ext>
              </c:extLst>
              <c:f>('Fig. 3'!$O$3:$O$12,'Fig. 3'!$O$14:$O$15,'Fig. 3'!$O$17:$O$18)</c:f>
              <c:numCache>
                <c:formatCode>0.0</c:formatCode>
                <c:ptCount val="14"/>
                <c:pt idx="0">
                  <c:v>14.92958800000001</c:v>
                </c:pt>
                <c:pt idx="1">
                  <c:v>13.03267799999999</c:v>
                </c:pt>
                <c:pt idx="2">
                  <c:v>12.698148000000003</c:v>
                </c:pt>
                <c:pt idx="3">
                  <c:v>11.211681000000013</c:v>
                </c:pt>
                <c:pt idx="4">
                  <c:v>13.08483600000001</c:v>
                </c:pt>
                <c:pt idx="5">
                  <c:v>6.5853639999999984</c:v>
                </c:pt>
                <c:pt idx="6">
                  <c:v>14.371175000000008</c:v>
                </c:pt>
                <c:pt idx="7">
                  <c:v>10.994675000000001</c:v>
                </c:pt>
                <c:pt idx="8">
                  <c:v>14.795572000000007</c:v>
                </c:pt>
                <c:pt idx="9">
                  <c:v>17.799999999999997</c:v>
                </c:pt>
                <c:pt idx="10">
                  <c:v>9.7936789999999974</c:v>
                </c:pt>
                <c:pt idx="11">
                  <c:v>15.099999999999994</c:v>
                </c:pt>
                <c:pt idx="12">
                  <c:v>10.700000000000003</c:v>
                </c:pt>
                <c:pt idx="13">
                  <c:v>5.7857879999999966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E0-4BD2-8F8F-05752A0DE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307647"/>
        <c:axId val="669308127"/>
      </c:barChart>
      <c:catAx>
        <c:axId val="66930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669308127"/>
        <c:crosses val="autoZero"/>
        <c:auto val="1"/>
        <c:lblAlgn val="ctr"/>
        <c:lblOffset val="100"/>
        <c:noMultiLvlLbl val="0"/>
      </c:catAx>
      <c:valAx>
        <c:axId val="66930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66930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06016712335283"/>
          <c:y val="3.078036940708298E-2"/>
          <c:w val="0.39336803468777265"/>
          <c:h val="0.12595458856566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1008187339815E-2"/>
          <c:y val="0.15468015358562581"/>
          <c:w val="0.9146834100211918"/>
          <c:h val="0.66260564767396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 4'!$P$3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'Fig. 4'!$O$4:$O$14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'Fig. 4'!$P$4:$P$14</c:f>
              <c:numCache>
                <c:formatCode>General</c:formatCode>
                <c:ptCount val="11"/>
                <c:pt idx="0">
                  <c:v>8400</c:v>
                </c:pt>
                <c:pt idx="1">
                  <c:v>9387</c:v>
                </c:pt>
                <c:pt idx="2">
                  <c:v>11360</c:v>
                </c:pt>
                <c:pt idx="3">
                  <c:v>11718</c:v>
                </c:pt>
                <c:pt idx="4">
                  <c:v>12102</c:v>
                </c:pt>
                <c:pt idx="5">
                  <c:v>11987</c:v>
                </c:pt>
                <c:pt idx="6">
                  <c:v>12330</c:v>
                </c:pt>
                <c:pt idx="7">
                  <c:v>9891</c:v>
                </c:pt>
                <c:pt idx="8">
                  <c:v>11038</c:v>
                </c:pt>
                <c:pt idx="9">
                  <c:v>13532</c:v>
                </c:pt>
                <c:pt idx="10">
                  <c:v>18543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A-4188-BDF4-4676795C782D}"/>
            </c:ext>
          </c:extLst>
        </c:ser>
        <c:ser>
          <c:idx val="1"/>
          <c:order val="1"/>
          <c:tx>
            <c:strRef>
              <c:f>'Fig. 4'!$Q$3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1218248141572996E-2"/>
                </c:manualLayout>
              </c:layout>
              <c:tx>
                <c:rich>
                  <a:bodyPr/>
                  <a:lstStyle/>
                  <a:p>
                    <a:fld id="{DF781F19-4E11-46C8-B7EF-B828310504C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F7A-4188-BDF4-4676795C782D}"/>
                </c:ext>
              </c:extLst>
            </c:dLbl>
            <c:dLbl>
              <c:idx val="1"/>
              <c:layout>
                <c:manualLayout>
                  <c:x val="0"/>
                  <c:y val="-8.1218248141572996E-2"/>
                </c:manualLayout>
              </c:layout>
              <c:tx>
                <c:rich>
                  <a:bodyPr/>
                  <a:lstStyle/>
                  <a:p>
                    <a:fld id="{13896C28-8ED0-429B-B14F-D279DCFE9DC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F7A-4188-BDF4-4676795C782D}"/>
                </c:ext>
              </c:extLst>
            </c:dLbl>
            <c:dLbl>
              <c:idx val="2"/>
              <c:layout>
                <c:manualLayout>
                  <c:x val="0"/>
                  <c:y val="-0.1055837225840449"/>
                </c:manualLayout>
              </c:layout>
              <c:tx>
                <c:rich>
                  <a:bodyPr/>
                  <a:lstStyle/>
                  <a:p>
                    <a:fld id="{9F7B3A56-E8C8-48E0-B987-BD3BF141F6D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F7A-4188-BDF4-4676795C782D}"/>
                </c:ext>
              </c:extLst>
            </c:dLbl>
            <c:dLbl>
              <c:idx val="3"/>
              <c:layout>
                <c:manualLayout>
                  <c:x val="-6.2597077535115384E-17"/>
                  <c:y val="-0.11370554739820227"/>
                </c:manualLayout>
              </c:layout>
              <c:tx>
                <c:rich>
                  <a:bodyPr/>
                  <a:lstStyle/>
                  <a:p>
                    <a:fld id="{6A669773-7802-4640-8CB3-E5814460B87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F7A-4188-BDF4-4676795C782D}"/>
                </c:ext>
              </c:extLst>
            </c:dLbl>
            <c:dLbl>
              <c:idx val="4"/>
              <c:layout>
                <c:manualLayout>
                  <c:x val="-1.7072127453245177E-3"/>
                  <c:y val="-0.11370554739820227"/>
                </c:manualLayout>
              </c:layout>
              <c:tx>
                <c:rich>
                  <a:bodyPr/>
                  <a:lstStyle/>
                  <a:p>
                    <a:fld id="{E762565A-D150-4A9C-A379-80D2DB2636B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F7A-4188-BDF4-4676795C782D}"/>
                </c:ext>
              </c:extLst>
            </c:dLbl>
            <c:dLbl>
              <c:idx val="5"/>
              <c:layout>
                <c:manualLayout>
                  <c:x val="-3.4144254906489104E-3"/>
                  <c:y val="-0.14213193424775275"/>
                </c:manualLayout>
              </c:layout>
              <c:tx>
                <c:rich>
                  <a:bodyPr/>
                  <a:lstStyle/>
                  <a:p>
                    <a:fld id="{2DEF642C-D555-4E46-8E01-28662B04BD4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F7A-4188-BDF4-4676795C782D}"/>
                </c:ext>
              </c:extLst>
            </c:dLbl>
            <c:dLbl>
              <c:idx val="6"/>
              <c:layout>
                <c:manualLayout>
                  <c:x val="0"/>
                  <c:y val="-0.12994919702651681"/>
                </c:manualLayout>
              </c:layout>
              <c:tx>
                <c:rich>
                  <a:bodyPr/>
                  <a:lstStyle/>
                  <a:p>
                    <a:fld id="{9A0F27D0-2AFB-4F58-A3C0-817F30A5066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F7A-4188-BDF4-4676795C782D}"/>
                </c:ext>
              </c:extLst>
            </c:dLbl>
            <c:dLbl>
              <c:idx val="7"/>
              <c:layout>
                <c:manualLayout>
                  <c:x val="0"/>
                  <c:y val="-0.10558372258404497"/>
                </c:manualLayout>
              </c:layout>
              <c:tx>
                <c:rich>
                  <a:bodyPr/>
                  <a:lstStyle/>
                  <a:p>
                    <a:fld id="{3C07413A-9E9D-4B99-BB4D-EE5A102C47F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F7A-4188-BDF4-4676795C782D}"/>
                </c:ext>
              </c:extLst>
            </c:dLbl>
            <c:dLbl>
              <c:idx val="8"/>
              <c:layout>
                <c:manualLayout>
                  <c:x val="-3.4144254906490353E-3"/>
                  <c:y val="-0.10152281017696632"/>
                </c:manualLayout>
              </c:layout>
              <c:tx>
                <c:rich>
                  <a:bodyPr/>
                  <a:lstStyle/>
                  <a:p>
                    <a:fld id="{25FAC734-ECDA-468A-879A-0694E67FE92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F7A-4188-BDF4-4676795C782D}"/>
                </c:ext>
              </c:extLst>
            </c:dLbl>
            <c:dLbl>
              <c:idx val="9"/>
              <c:layout>
                <c:manualLayout>
                  <c:x val="1.7072127453243299E-3"/>
                  <c:y val="-0.10964463499112359"/>
                </c:manualLayout>
              </c:layout>
              <c:tx>
                <c:rich>
                  <a:bodyPr/>
                  <a:lstStyle/>
                  <a:p>
                    <a:fld id="{3125DDD2-DE16-4B7C-8131-A0DB26B5C28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F7A-4188-BDF4-4676795C782D}"/>
                </c:ext>
              </c:extLst>
            </c:dLbl>
            <c:dLbl>
              <c:idx val="10"/>
              <c:layout>
                <c:manualLayout>
                  <c:x val="0"/>
                  <c:y val="-0.14213193424775278"/>
                </c:manualLayout>
              </c:layout>
              <c:tx>
                <c:rich>
                  <a:bodyPr/>
                  <a:lstStyle/>
                  <a:p>
                    <a:fld id="{71058C47-9DB1-45C2-A230-47D2446BEA0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F7A-4188-BDF4-4676795C78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'Fig. 4'!$O$4:$O$14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'Fig. 4'!$Q$4:$Q$14</c:f>
              <c:numCache>
                <c:formatCode>General</c:formatCode>
                <c:ptCount val="11"/>
                <c:pt idx="0">
                  <c:v>3892</c:v>
                </c:pt>
                <c:pt idx="1">
                  <c:v>4538</c:v>
                </c:pt>
                <c:pt idx="2">
                  <c:v>5758</c:v>
                </c:pt>
                <c:pt idx="3">
                  <c:v>6044</c:v>
                </c:pt>
                <c:pt idx="4">
                  <c:v>6210</c:v>
                </c:pt>
                <c:pt idx="5">
                  <c:v>8116</c:v>
                </c:pt>
                <c:pt idx="6">
                  <c:v>6655</c:v>
                </c:pt>
                <c:pt idx="7">
                  <c:v>4861</c:v>
                </c:pt>
                <c:pt idx="8">
                  <c:v>5157</c:v>
                </c:pt>
                <c:pt idx="9">
                  <c:v>5894</c:v>
                </c:pt>
                <c:pt idx="10">
                  <c:v>9142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4'!$R$4:$R$14</c15:f>
                <c15:dlblRangeCache>
                  <c:ptCount val="11"/>
                  <c:pt idx="0">
                    <c:v> 12.292 </c:v>
                  </c:pt>
                  <c:pt idx="1">
                    <c:v> 13.925 </c:v>
                  </c:pt>
                  <c:pt idx="2">
                    <c:v> 17.118 </c:v>
                  </c:pt>
                  <c:pt idx="3">
                    <c:v> 17.762 </c:v>
                  </c:pt>
                  <c:pt idx="4">
                    <c:v> 18.312 </c:v>
                  </c:pt>
                  <c:pt idx="5">
                    <c:v> 20.103 </c:v>
                  </c:pt>
                  <c:pt idx="6">
                    <c:v> 18.985 </c:v>
                  </c:pt>
                  <c:pt idx="7">
                    <c:v> 14.752 </c:v>
                  </c:pt>
                  <c:pt idx="8">
                    <c:v> 16.195 </c:v>
                  </c:pt>
                  <c:pt idx="9">
                    <c:v> 19.426 </c:v>
                  </c:pt>
                  <c:pt idx="10">
                    <c:v> 27.685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CF7A-4188-BDF4-4676795C7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279376"/>
        <c:axId val="199276976"/>
        <c:extLst/>
      </c:barChart>
      <c:catAx>
        <c:axId val="19927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9276976"/>
        <c:crosses val="autoZero"/>
        <c:auto val="1"/>
        <c:lblAlgn val="ctr"/>
        <c:lblOffset val="100"/>
        <c:noMultiLvlLbl val="0"/>
      </c:catAx>
      <c:valAx>
        <c:axId val="19927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92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77877765279346E-2"/>
          <c:y val="0.12321752080001018"/>
          <c:w val="0.94802212223472071"/>
          <c:h val="0.6726247152732584"/>
        </c:manualLayout>
      </c:layout>
      <c:lineChart>
        <c:grouping val="standard"/>
        <c:varyColors val="0"/>
        <c:ser>
          <c:idx val="0"/>
          <c:order val="0"/>
          <c:tx>
            <c:strRef>
              <c:f>'Fig. 5'!$B$4:$B$5</c:f>
              <c:strCache>
                <c:ptCount val="2"/>
                <c:pt idx="0">
                  <c:v>Donne</c:v>
                </c:pt>
                <c:pt idx="1">
                  <c:v> Centro-Nord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A-4786-9BED-21F84D284C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'Fig. 5'!$A$6:$A$27</c15:sqref>
                  </c15:fullRef>
                </c:ext>
              </c:extLst>
              <c:f>'Fig. 5'!$A$18:$A$27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5'!$B$6:$B$27</c15:sqref>
                  </c15:fullRef>
                </c:ext>
              </c:extLst>
              <c:f>'Fig. 5'!$B$18:$B$27</c:f>
              <c:numCache>
                <c:formatCode>0.0</c:formatCode>
                <c:ptCount val="10"/>
                <c:pt idx="0">
                  <c:v>37.083333333333336</c:v>
                </c:pt>
                <c:pt idx="1">
                  <c:v>37.967401725790992</c:v>
                </c:pt>
                <c:pt idx="2">
                  <c:v>37.728873239436624</c:v>
                </c:pt>
                <c:pt idx="3">
                  <c:v>38.146441372247821</c:v>
                </c:pt>
                <c:pt idx="4">
                  <c:v>38.051561725334651</c:v>
                </c:pt>
                <c:pt idx="5">
                  <c:v>44.932009677150248</c:v>
                </c:pt>
                <c:pt idx="6">
                  <c:v>53.057583130575836</c:v>
                </c:pt>
                <c:pt idx="7">
                  <c:v>52.198968759478312</c:v>
                </c:pt>
                <c:pt idx="8">
                  <c:v>57.021199492661708</c:v>
                </c:pt>
                <c:pt idx="9">
                  <c:v>57.485959207803731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'Fig. 5'!$B$15</c15:sqref>
                  <c15:dLbl>
                    <c:idx val="-1"/>
                    <c:layout>
                      <c:manualLayout>
                        <c:x val="-2.4178312196744843E-2"/>
                        <c:y val="2.43243295008148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595-44DB-8D35-6D9D0CF3169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25AA-4786-9BED-21F84D284C61}"/>
            </c:ext>
          </c:extLst>
        </c:ser>
        <c:ser>
          <c:idx val="1"/>
          <c:order val="1"/>
          <c:tx>
            <c:strRef>
              <c:f>'Fig. 5'!$C$4:$C$5</c:f>
              <c:strCache>
                <c:ptCount val="2"/>
                <c:pt idx="0">
                  <c:v>Donne</c:v>
                </c:pt>
                <c:pt idx="1">
                  <c:v>Mezzogiorno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A-4786-9BED-21F84D284C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'Fig. 5'!$A$6:$A$27</c15:sqref>
                  </c15:fullRef>
                </c:ext>
              </c:extLst>
              <c:f>'Fig. 5'!$A$18:$A$27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5'!$C$6:$C$27</c15:sqref>
                  </c15:fullRef>
                </c:ext>
              </c:extLst>
              <c:f>'Fig. 5'!$C$18:$C$27</c:f>
              <c:numCache>
                <c:formatCode>0.0</c:formatCode>
                <c:ptCount val="10"/>
                <c:pt idx="0">
                  <c:v>29.522096608427546</c:v>
                </c:pt>
                <c:pt idx="1">
                  <c:v>33.78140149845747</c:v>
                </c:pt>
                <c:pt idx="2">
                  <c:v>33.501215699895795</c:v>
                </c:pt>
                <c:pt idx="3">
                  <c:v>36.383189940436793</c:v>
                </c:pt>
                <c:pt idx="4">
                  <c:v>36.151368760064415</c:v>
                </c:pt>
                <c:pt idx="5">
                  <c:v>37.617052735337602</c:v>
                </c:pt>
                <c:pt idx="6">
                  <c:v>44.763335837715999</c:v>
                </c:pt>
                <c:pt idx="7">
                  <c:v>42.768977576630327</c:v>
                </c:pt>
                <c:pt idx="8">
                  <c:v>45.840605002908667</c:v>
                </c:pt>
                <c:pt idx="9">
                  <c:v>44.723447573803874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'Fig. 5'!$C$15</c15:sqref>
                  <c15:dLbl>
                    <c:idx val="-1"/>
                    <c:layout>
                      <c:manualLayout>
                        <c:x val="-4.6845479881193114E-2"/>
                        <c:y val="1.08108131114732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595-44DB-8D35-6D9D0CF3169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25AA-4786-9BED-21F84D284C61}"/>
            </c:ext>
          </c:extLst>
        </c:ser>
        <c:ser>
          <c:idx val="2"/>
          <c:order val="2"/>
          <c:tx>
            <c:strRef>
              <c:f>'Fig. 5'!$D$4:$D$5</c:f>
              <c:strCache>
                <c:ptCount val="2"/>
                <c:pt idx="0">
                  <c:v>Uomini</c:v>
                </c:pt>
                <c:pt idx="1">
                  <c:v>Centro-Nord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A-4786-9BED-21F84D284C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'Fig. 5'!$A$6:$A$27</c15:sqref>
                  </c15:fullRef>
                </c:ext>
              </c:extLst>
              <c:f>'Fig. 5'!$A$18:$A$27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5'!$D$6:$D$27</c15:sqref>
                  </c15:fullRef>
                </c:ext>
              </c:extLst>
              <c:f>'Fig. 5'!$D$18:$D$27</c:f>
              <c:numCache>
                <c:formatCode>0.0</c:formatCode>
                <c:ptCount val="10"/>
                <c:pt idx="0">
                  <c:v>31.834048070210429</c:v>
                </c:pt>
                <c:pt idx="1">
                  <c:v>32.224513583789118</c:v>
                </c:pt>
                <c:pt idx="2">
                  <c:v>31.06841611996251</c:v>
                </c:pt>
                <c:pt idx="3">
                  <c:v>30.243409285325452</c:v>
                </c:pt>
                <c:pt idx="4">
                  <c:v>32.086657395886704</c:v>
                </c:pt>
                <c:pt idx="5">
                  <c:v>42.094678217821787</c:v>
                </c:pt>
                <c:pt idx="6">
                  <c:v>47.660098522167488</c:v>
                </c:pt>
                <c:pt idx="7">
                  <c:v>49.170005724098452</c:v>
                </c:pt>
                <c:pt idx="8">
                  <c:v>54.72023662805028</c:v>
                </c:pt>
                <c:pt idx="9">
                  <c:v>55.138041838809102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'Fig. 5'!$D$15</c15:sqref>
                  <c15:dLbl>
                    <c:idx val="-1"/>
                    <c:layout>
                      <c:manualLayout>
                        <c:x val="-4.2312046344303453E-2"/>
                        <c:y val="-2.162162622294673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3595-44DB-8D35-6D9D0CF3169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25AA-4786-9BED-21F84D284C61}"/>
            </c:ext>
          </c:extLst>
        </c:ser>
        <c:ser>
          <c:idx val="3"/>
          <c:order val="3"/>
          <c:tx>
            <c:strRef>
              <c:f>'Fig. 5'!$E$4:$E$5</c:f>
              <c:strCache>
                <c:ptCount val="2"/>
                <c:pt idx="0">
                  <c:v>Uomini</c:v>
                </c:pt>
                <c:pt idx="1">
                  <c:v>Mezzogiorno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AA-4786-9BED-21F84D284C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'Fig. 5'!$A$6:$A$27</c15:sqref>
                  </c15:fullRef>
                </c:ext>
              </c:extLst>
              <c:f>'Fig. 5'!$A$18:$A$27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5'!$E$6:$E$27</c15:sqref>
                  </c15:fullRef>
                </c:ext>
              </c:extLst>
              <c:f>'Fig. 5'!$E$18:$E$27</c:f>
              <c:numCache>
                <c:formatCode>0.0</c:formatCode>
                <c:ptCount val="10"/>
                <c:pt idx="0">
                  <c:v>23.300624442462087</c:v>
                </c:pt>
                <c:pt idx="1">
                  <c:v>25.95106550907656</c:v>
                </c:pt>
                <c:pt idx="2">
                  <c:v>26.638121188529908</c:v>
                </c:pt>
                <c:pt idx="3">
                  <c:v>26.597494622295333</c:v>
                </c:pt>
                <c:pt idx="4">
                  <c:v>26.083752916615499</c:v>
                </c:pt>
                <c:pt idx="5">
                  <c:v>27.655270078899452</c:v>
                </c:pt>
                <c:pt idx="6">
                  <c:v>31.816491010539366</c:v>
                </c:pt>
                <c:pt idx="7">
                  <c:v>31.692504395077513</c:v>
                </c:pt>
                <c:pt idx="8">
                  <c:v>35.920442649917753</c:v>
                </c:pt>
                <c:pt idx="9">
                  <c:v>35.2738363612253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'Fig. 5'!$E$15</c15:sqref>
                  <c15:dLbl>
                    <c:idx val="-1"/>
                    <c:layout>
                      <c:manualLayout>
                        <c:x val="-3.6267468295117247E-2"/>
                        <c:y val="2.70270327786831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3595-44DB-8D35-6D9D0CF3169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25AA-4786-9BED-21F84D284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078400"/>
        <c:axId val="287098560"/>
      </c:lineChart>
      <c:catAx>
        <c:axId val="2870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287098560"/>
        <c:crosses val="autoZero"/>
        <c:auto val="1"/>
        <c:lblAlgn val="ctr"/>
        <c:lblOffset val="100"/>
        <c:noMultiLvlLbl val="0"/>
      </c:catAx>
      <c:valAx>
        <c:axId val="28709856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2870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83519070425474"/>
          <c:y val="0.92405202226626548"/>
          <c:w val="0.74195036948213433"/>
          <c:h val="5.1684907136030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58451560533624E-2"/>
          <c:y val="0.15061924117854714"/>
          <c:w val="0.9146834100211918"/>
          <c:h val="0.66260564767396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 6'!$P$1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'Fig. 6'!$O$2:$O$12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'Fig. 6'!$P$2:$P$12</c:f>
              <c:numCache>
                <c:formatCode>General</c:formatCode>
                <c:ptCount val="11"/>
                <c:pt idx="0">
                  <c:v>16798</c:v>
                </c:pt>
                <c:pt idx="1">
                  <c:v>16291</c:v>
                </c:pt>
                <c:pt idx="2">
                  <c:v>17274</c:v>
                </c:pt>
                <c:pt idx="3">
                  <c:v>17419</c:v>
                </c:pt>
                <c:pt idx="4">
                  <c:v>18774</c:v>
                </c:pt>
                <c:pt idx="5">
                  <c:v>21640</c:v>
                </c:pt>
                <c:pt idx="6">
                  <c:v>17148</c:v>
                </c:pt>
                <c:pt idx="7">
                  <c:v>17456</c:v>
                </c:pt>
                <c:pt idx="8">
                  <c:v>22431</c:v>
                </c:pt>
                <c:pt idx="9">
                  <c:v>21270</c:v>
                </c:pt>
                <c:pt idx="10">
                  <c:v>18776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C-4351-820F-8BF90A7AE2CF}"/>
            </c:ext>
          </c:extLst>
        </c:ser>
        <c:ser>
          <c:idx val="1"/>
          <c:order val="1"/>
          <c:tx>
            <c:strRef>
              <c:f>'Fig. 6'!$Q$1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2953872345476167"/>
                </c:manualLayout>
              </c:layout>
              <c:tx>
                <c:rich>
                  <a:bodyPr/>
                  <a:lstStyle/>
                  <a:p>
                    <a:fld id="{5BA8C1B9-6C72-4BFB-8755-DE011E7D500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8FC-4351-820F-8BF90A7AE2CF}"/>
                </c:ext>
              </c:extLst>
            </c:dLbl>
            <c:dLbl>
              <c:idx val="1"/>
              <c:layout>
                <c:manualLayout>
                  <c:x val="4.4419759028053703E-3"/>
                  <c:y val="-0.14131497104155819"/>
                </c:manualLayout>
              </c:layout>
              <c:tx>
                <c:rich>
                  <a:bodyPr/>
                  <a:lstStyle/>
                  <a:p>
                    <a:fld id="{0BBD87CE-DF6F-471F-A635-4C80D5756D3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8FC-4351-820F-8BF90A7AE2CF}"/>
                </c:ext>
              </c:extLst>
            </c:dLbl>
            <c:dLbl>
              <c:idx val="2"/>
              <c:layout>
                <c:manualLayout>
                  <c:x val="6.662963854208055E-3"/>
                  <c:y val="-0.1452403869038236"/>
                </c:manualLayout>
              </c:layout>
              <c:tx>
                <c:rich>
                  <a:bodyPr/>
                  <a:lstStyle/>
                  <a:p>
                    <a:fld id="{793CFD64-89CC-47AE-A8F4-970D7A32D84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8FC-4351-820F-8BF90A7AE2CF}"/>
                </c:ext>
              </c:extLst>
            </c:dLbl>
            <c:dLbl>
              <c:idx val="3"/>
              <c:layout>
                <c:manualLayout>
                  <c:x val="-4.0717642068706809E-17"/>
                  <c:y val="-0.1452403869038236"/>
                </c:manualLayout>
              </c:layout>
              <c:tx>
                <c:rich>
                  <a:bodyPr/>
                  <a:lstStyle/>
                  <a:p>
                    <a:fld id="{65EE9612-2628-499B-9083-3EE316539CE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8FC-4351-820F-8BF90A7AE2CF}"/>
                </c:ext>
              </c:extLst>
            </c:dLbl>
            <c:dLbl>
              <c:idx val="4"/>
              <c:layout>
                <c:manualLayout>
                  <c:x val="6.662963854208055E-3"/>
                  <c:y val="-0.15701663449062009"/>
                </c:manualLayout>
              </c:layout>
              <c:tx>
                <c:rich>
                  <a:bodyPr/>
                  <a:lstStyle/>
                  <a:p>
                    <a:fld id="{56B2854B-3794-46A7-A9CC-28EF8346BD9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8FC-4351-820F-8BF90A7AE2CF}"/>
                </c:ext>
              </c:extLst>
            </c:dLbl>
            <c:dLbl>
              <c:idx val="5"/>
              <c:layout>
                <c:manualLayout>
                  <c:x val="6.6629638542079735E-3"/>
                  <c:y val="-0.15309121862835467"/>
                </c:manualLayout>
              </c:layout>
              <c:tx>
                <c:rich>
                  <a:bodyPr/>
                  <a:lstStyle/>
                  <a:p>
                    <a:fld id="{34DB91EF-3697-4FCB-8463-8AF4C349F3F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8FC-4351-820F-8BF90A7AE2CF}"/>
                </c:ext>
              </c:extLst>
            </c:dLbl>
            <c:dLbl>
              <c:idx val="6"/>
              <c:layout>
                <c:manualLayout>
                  <c:x val="8.8839518056107406E-3"/>
                  <c:y val="-0.15309121862835465"/>
                </c:manualLayout>
              </c:layout>
              <c:tx>
                <c:rich>
                  <a:bodyPr/>
                  <a:lstStyle/>
                  <a:p>
                    <a:fld id="{049E48ED-FBFB-422B-BDE7-A393F1D7D5A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8FC-4351-820F-8BF90A7AE2CF}"/>
                </c:ext>
              </c:extLst>
            </c:dLbl>
            <c:dLbl>
              <c:idx val="7"/>
              <c:layout>
                <c:manualLayout>
                  <c:x val="4.4419759028053703E-3"/>
                  <c:y val="-0.13346413931702716"/>
                </c:manualLayout>
              </c:layout>
              <c:tx>
                <c:rich>
                  <a:bodyPr/>
                  <a:lstStyle/>
                  <a:p>
                    <a:fld id="{70B86EB9-D980-42B5-9EFC-1B9F12CB1F9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8FC-4351-820F-8BF90A7AE2CF}"/>
                </c:ext>
              </c:extLst>
            </c:dLbl>
            <c:dLbl>
              <c:idx val="8"/>
              <c:layout>
                <c:manualLayout>
                  <c:x val="-4.4419759028053703E-3"/>
                  <c:y val="-0.13738955517929266"/>
                </c:manualLayout>
              </c:layout>
              <c:tx>
                <c:rich>
                  <a:bodyPr/>
                  <a:lstStyle/>
                  <a:p>
                    <a:fld id="{2347AD40-01A7-40DF-9E56-CD3DCB332AA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8FC-4351-820F-8BF90A7AE2CF}"/>
                </c:ext>
              </c:extLst>
            </c:dLbl>
            <c:dLbl>
              <c:idx val="9"/>
              <c:layout>
                <c:manualLayout>
                  <c:x val="-6.662963854208055E-3"/>
                  <c:y val="-0.16486746621515116"/>
                </c:manualLayout>
              </c:layout>
              <c:tx>
                <c:rich>
                  <a:bodyPr/>
                  <a:lstStyle/>
                  <a:p>
                    <a:fld id="{6A694E4A-D553-4091-86FD-E8CCA28003B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8FC-4351-820F-8BF90A7AE2CF}"/>
                </c:ext>
              </c:extLst>
            </c:dLbl>
            <c:dLbl>
              <c:idx val="10"/>
              <c:layout>
                <c:manualLayout>
                  <c:x val="-2.2209879514026852E-3"/>
                  <c:y val="-0.19627079311327514"/>
                </c:manualLayout>
              </c:layout>
              <c:tx>
                <c:rich>
                  <a:bodyPr/>
                  <a:lstStyle/>
                  <a:p>
                    <a:fld id="{B45D5C00-80CD-4A16-832F-498EA43A31E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8FC-4351-820F-8BF90A7AE2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'Fig. 6'!$O$2:$O$12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'Fig. 6'!$Q$2:$Q$12</c:f>
              <c:numCache>
                <c:formatCode>General</c:formatCode>
                <c:ptCount val="11"/>
                <c:pt idx="0">
                  <c:v>18141</c:v>
                </c:pt>
                <c:pt idx="1">
                  <c:v>17586</c:v>
                </c:pt>
                <c:pt idx="2">
                  <c:v>18547</c:v>
                </c:pt>
                <c:pt idx="3">
                  <c:v>18721</c:v>
                </c:pt>
                <c:pt idx="4">
                  <c:v>20777</c:v>
                </c:pt>
                <c:pt idx="5">
                  <c:v>24340</c:v>
                </c:pt>
                <c:pt idx="6">
                  <c:v>18894</c:v>
                </c:pt>
                <c:pt idx="7">
                  <c:v>19215</c:v>
                </c:pt>
                <c:pt idx="8">
                  <c:v>23977</c:v>
                </c:pt>
                <c:pt idx="9">
                  <c:v>23091</c:v>
                </c:pt>
                <c:pt idx="10">
                  <c:v>19845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'Fig. 6'!$R$2:$R$12</c15:f>
                <c15:dlblRangeCache>
                  <c:ptCount val="11"/>
                  <c:pt idx="0">
                    <c:v> 34.939 </c:v>
                  </c:pt>
                  <c:pt idx="1">
                    <c:v> 33.877 </c:v>
                  </c:pt>
                  <c:pt idx="2">
                    <c:v> 35.821 </c:v>
                  </c:pt>
                  <c:pt idx="3">
                    <c:v> 36.140 </c:v>
                  </c:pt>
                  <c:pt idx="4">
                    <c:v> 39.551 </c:v>
                  </c:pt>
                  <c:pt idx="5">
                    <c:v> 45.980 </c:v>
                  </c:pt>
                  <c:pt idx="6">
                    <c:v> 36.042 </c:v>
                  </c:pt>
                  <c:pt idx="7">
                    <c:v> 36.671 </c:v>
                  </c:pt>
                  <c:pt idx="8">
                    <c:v> 46.408 </c:v>
                  </c:pt>
                  <c:pt idx="9">
                    <c:v> 44.361 </c:v>
                  </c:pt>
                  <c:pt idx="10">
                    <c:v> 38.621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C8FC-4351-820F-8BF90A7A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279376"/>
        <c:axId val="199276976"/>
        <c:extLst/>
      </c:barChart>
      <c:catAx>
        <c:axId val="19927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9276976"/>
        <c:crosses val="autoZero"/>
        <c:auto val="1"/>
        <c:lblAlgn val="ctr"/>
        <c:lblOffset val="100"/>
        <c:noMultiLvlLbl val="0"/>
      </c:catAx>
      <c:valAx>
        <c:axId val="19927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992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77866120772168E-2"/>
          <c:y val="0.1109988069673109"/>
          <c:w val="0.90503014762906187"/>
          <c:h val="0.749658315437843"/>
        </c:manualLayout>
      </c:layout>
      <c:lineChart>
        <c:grouping val="standard"/>
        <c:varyColors val="0"/>
        <c:ser>
          <c:idx val="0"/>
          <c:order val="0"/>
          <c:tx>
            <c:strRef>
              <c:f>'Fig. 7'!$M$4</c:f>
              <c:strCache>
                <c:ptCount val="1"/>
                <c:pt idx="0">
                  <c:v>Donne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7'!$L$5:$L$14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'Fig. 7'!$M$5:$M$14</c:f>
              <c:numCache>
                <c:formatCode>0.0</c:formatCode>
                <c:ptCount val="10"/>
                <c:pt idx="0">
                  <c:v>47.380640552446721</c:v>
                </c:pt>
                <c:pt idx="1">
                  <c:v>45.945614142778226</c:v>
                </c:pt>
                <c:pt idx="2">
                  <c:v>46.208174134537458</c:v>
                </c:pt>
                <c:pt idx="3">
                  <c:v>48.343762558126187</c:v>
                </c:pt>
                <c:pt idx="4">
                  <c:v>45.957174816235216</c:v>
                </c:pt>
                <c:pt idx="5">
                  <c:v>60.998151571164506</c:v>
                </c:pt>
                <c:pt idx="6">
                  <c:v>61.272451597853973</c:v>
                </c:pt>
                <c:pt idx="7">
                  <c:v>63.284830430797435</c:v>
                </c:pt>
                <c:pt idx="8">
                  <c:v>66.99656725067986</c:v>
                </c:pt>
                <c:pt idx="9">
                  <c:v>68.782322519981193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4-4DFA-AC2D-44712BCA26A1}"/>
            </c:ext>
          </c:extLst>
        </c:ser>
        <c:ser>
          <c:idx val="1"/>
          <c:order val="1"/>
          <c:tx>
            <c:strRef>
              <c:f>'Fig. 7'!$N$4</c:f>
              <c:strCache>
                <c:ptCount val="1"/>
                <c:pt idx="0">
                  <c:v>Uomini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7'!$L$5:$L$14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'Fig. 7'!$N$5:$N$14</c:f>
              <c:numCache>
                <c:formatCode>0.0</c:formatCode>
                <c:ptCount val="10"/>
                <c:pt idx="0">
                  <c:v>33.366407585028391</c:v>
                </c:pt>
                <c:pt idx="1">
                  <c:v>33.714318207665187</c:v>
                </c:pt>
                <c:pt idx="2">
                  <c:v>33.946190758613255</c:v>
                </c:pt>
                <c:pt idx="3">
                  <c:v>35.697879386784891</c:v>
                </c:pt>
                <c:pt idx="4">
                  <c:v>32.343456706935555</c:v>
                </c:pt>
                <c:pt idx="5">
                  <c:v>43.299096138044376</c:v>
                </c:pt>
                <c:pt idx="6">
                  <c:v>43.982216576691016</c:v>
                </c:pt>
                <c:pt idx="7">
                  <c:v>46.625032526671873</c:v>
                </c:pt>
                <c:pt idx="8">
                  <c:v>49.142928639946618</c:v>
                </c:pt>
                <c:pt idx="9">
                  <c:v>50.651769087523277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4-4DFA-AC2D-44712BCA2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078400"/>
        <c:axId val="287098560"/>
      </c:lineChart>
      <c:catAx>
        <c:axId val="2870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287098560"/>
        <c:crosses val="autoZero"/>
        <c:auto val="1"/>
        <c:lblAlgn val="ctr"/>
        <c:lblOffset val="100"/>
        <c:noMultiLvlLbl val="0"/>
      </c:catAx>
      <c:valAx>
        <c:axId val="28709856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2870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2021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'Fig. 9'!$A$3:$A$13</c:f>
              <c:strCache>
                <c:ptCount val="11"/>
                <c:pt idx="0">
                  <c:v>Italia</c:v>
                </c:pt>
                <c:pt idx="1">
                  <c:v>Centro-Nord</c:v>
                </c:pt>
                <c:pt idx="2">
                  <c:v>Mezzogiorno</c:v>
                </c:pt>
                <c:pt idx="3">
                  <c:v>Abruzzo</c:v>
                </c:pt>
                <c:pt idx="4">
                  <c:v>Molise</c:v>
                </c:pt>
                <c:pt idx="5">
                  <c:v>Campania</c:v>
                </c:pt>
                <c:pt idx="6">
                  <c:v>Puglia</c:v>
                </c:pt>
                <c:pt idx="7">
                  <c:v>Basilicata</c:v>
                </c:pt>
                <c:pt idx="8">
                  <c:v>Calabria</c:v>
                </c:pt>
                <c:pt idx="9">
                  <c:v>Sicilia</c:v>
                </c:pt>
                <c:pt idx="10">
                  <c:v>Sardegna</c:v>
                </c:pt>
              </c:strCache>
            </c:strRef>
          </c:cat>
          <c:val>
            <c:numRef>
              <c:f>'Fig. 9'!$C$3:$C$13</c:f>
              <c:numCache>
                <c:formatCode>General</c:formatCode>
                <c:ptCount val="11"/>
                <c:pt idx="0">
                  <c:v>1018</c:v>
                </c:pt>
                <c:pt idx="1">
                  <c:v>1377</c:v>
                </c:pt>
                <c:pt idx="2">
                  <c:v>365</c:v>
                </c:pt>
                <c:pt idx="3">
                  <c:v>403</c:v>
                </c:pt>
                <c:pt idx="4">
                  <c:v>304</c:v>
                </c:pt>
                <c:pt idx="5">
                  <c:v>301</c:v>
                </c:pt>
                <c:pt idx="6">
                  <c:v>452</c:v>
                </c:pt>
                <c:pt idx="7">
                  <c:v>310</c:v>
                </c:pt>
                <c:pt idx="8">
                  <c:v>170</c:v>
                </c:pt>
                <c:pt idx="9">
                  <c:v>361</c:v>
                </c:pt>
                <c:pt idx="10">
                  <c:v>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C-4C41-8002-824C46036986}"/>
            </c:ext>
          </c:extLst>
        </c:ser>
        <c:ser>
          <c:idx val="0"/>
          <c:order val="1"/>
          <c:tx>
            <c:v>2022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'Fig. 9'!$B$3:$B$13</c:f>
              <c:numCache>
                <c:formatCode>General</c:formatCode>
                <c:ptCount val="11"/>
                <c:pt idx="0">
                  <c:v>1090</c:v>
                </c:pt>
                <c:pt idx="1">
                  <c:v>1456</c:v>
                </c:pt>
                <c:pt idx="2">
                  <c:v>424</c:v>
                </c:pt>
                <c:pt idx="3">
                  <c:v>501</c:v>
                </c:pt>
                <c:pt idx="4">
                  <c:v>418</c:v>
                </c:pt>
                <c:pt idx="5">
                  <c:v>382</c:v>
                </c:pt>
                <c:pt idx="6">
                  <c:v>531</c:v>
                </c:pt>
                <c:pt idx="7">
                  <c:v>392</c:v>
                </c:pt>
                <c:pt idx="8">
                  <c:v>201</c:v>
                </c:pt>
                <c:pt idx="9">
                  <c:v>380</c:v>
                </c:pt>
                <c:pt idx="10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7C-4C41-8002-824C4603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059519"/>
        <c:axId val="585140431"/>
      </c:barChart>
      <c:catAx>
        <c:axId val="100005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585140431"/>
        <c:crosses val="autoZero"/>
        <c:auto val="1"/>
        <c:lblAlgn val="ctr"/>
        <c:lblOffset val="100"/>
        <c:noMultiLvlLbl val="0"/>
      </c:catAx>
      <c:valAx>
        <c:axId val="58514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00005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2021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'Fig. 10'!$A$3:$A$15</c:f>
              <c:strCache>
                <c:ptCount val="13"/>
                <c:pt idx="0">
                  <c:v>Italia</c:v>
                </c:pt>
                <c:pt idx="1">
                  <c:v>Centro-Nord</c:v>
                </c:pt>
                <c:pt idx="2">
                  <c:v>Mezzogiorno</c:v>
                </c:pt>
                <c:pt idx="3">
                  <c:v>Sud</c:v>
                </c:pt>
                <c:pt idx="4">
                  <c:v>Abruzzo</c:v>
                </c:pt>
                <c:pt idx="5">
                  <c:v>Molise</c:v>
                </c:pt>
                <c:pt idx="6">
                  <c:v>Campania</c:v>
                </c:pt>
                <c:pt idx="7">
                  <c:v>Puglia</c:v>
                </c:pt>
                <c:pt idx="8">
                  <c:v>Basilicata</c:v>
                </c:pt>
                <c:pt idx="9">
                  <c:v>Calabria</c:v>
                </c:pt>
                <c:pt idx="10">
                  <c:v>Isole</c:v>
                </c:pt>
                <c:pt idx="11">
                  <c:v>Sicilia</c:v>
                </c:pt>
                <c:pt idx="12">
                  <c:v>Sardegna</c:v>
                </c:pt>
              </c:strCache>
            </c:strRef>
          </c:cat>
          <c:val>
            <c:numRef>
              <c:f>'Fig. 10'!$D$3:$D$15</c:f>
              <c:numCache>
                <c:formatCode>0.0</c:formatCode>
                <c:ptCount val="13"/>
                <c:pt idx="0">
                  <c:v>57.9</c:v>
                </c:pt>
                <c:pt idx="1">
                  <c:v>63.2</c:v>
                </c:pt>
                <c:pt idx="2">
                  <c:v>47</c:v>
                </c:pt>
                <c:pt idx="3">
                  <c:v>51.4</c:v>
                </c:pt>
                <c:pt idx="4">
                  <c:v>38.700000000000003</c:v>
                </c:pt>
                <c:pt idx="5">
                  <c:v>39.700000000000003</c:v>
                </c:pt>
                <c:pt idx="6">
                  <c:v>72.2</c:v>
                </c:pt>
                <c:pt idx="7">
                  <c:v>82.1</c:v>
                </c:pt>
                <c:pt idx="8">
                  <c:v>24.4</c:v>
                </c:pt>
                <c:pt idx="9">
                  <c:v>25.7</c:v>
                </c:pt>
                <c:pt idx="10">
                  <c:v>36.700000000000003</c:v>
                </c:pt>
                <c:pt idx="11">
                  <c:v>41.9</c:v>
                </c:pt>
                <c:pt idx="12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0-4100-9EFE-8C989E71C20F}"/>
            </c:ext>
          </c:extLst>
        </c:ser>
        <c:ser>
          <c:idx val="1"/>
          <c:order val="1"/>
          <c:tx>
            <c:v>2022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'Fig. 10'!$A$3:$A$15</c:f>
              <c:strCache>
                <c:ptCount val="13"/>
                <c:pt idx="0">
                  <c:v>Italia</c:v>
                </c:pt>
                <c:pt idx="1">
                  <c:v>Centro-Nord</c:v>
                </c:pt>
                <c:pt idx="2">
                  <c:v>Mezzogiorno</c:v>
                </c:pt>
                <c:pt idx="3">
                  <c:v>Sud</c:v>
                </c:pt>
                <c:pt idx="4">
                  <c:v>Abruzzo</c:v>
                </c:pt>
                <c:pt idx="5">
                  <c:v>Molise</c:v>
                </c:pt>
                <c:pt idx="6">
                  <c:v>Campania</c:v>
                </c:pt>
                <c:pt idx="7">
                  <c:v>Puglia</c:v>
                </c:pt>
                <c:pt idx="8">
                  <c:v>Basilicata</c:v>
                </c:pt>
                <c:pt idx="9">
                  <c:v>Calabria</c:v>
                </c:pt>
                <c:pt idx="10">
                  <c:v>Isole</c:v>
                </c:pt>
                <c:pt idx="11">
                  <c:v>Sicilia</c:v>
                </c:pt>
                <c:pt idx="12">
                  <c:v>Sardegna</c:v>
                </c:pt>
              </c:strCache>
            </c:strRef>
          </c:cat>
          <c:val>
            <c:numRef>
              <c:f>'Fig. 10'!$E$3:$E$15</c:f>
              <c:numCache>
                <c:formatCode>0.0</c:formatCode>
                <c:ptCount val="13"/>
                <c:pt idx="0">
                  <c:v>62.6</c:v>
                </c:pt>
                <c:pt idx="1">
                  <c:v>66.900000000000006</c:v>
                </c:pt>
                <c:pt idx="2">
                  <c:v>53.7</c:v>
                </c:pt>
                <c:pt idx="3">
                  <c:v>59.20000000000001</c:v>
                </c:pt>
                <c:pt idx="4">
                  <c:v>73.400000000000006</c:v>
                </c:pt>
                <c:pt idx="5">
                  <c:v>36</c:v>
                </c:pt>
                <c:pt idx="6">
                  <c:v>77.099999999999994</c:v>
                </c:pt>
                <c:pt idx="7">
                  <c:v>84.8</c:v>
                </c:pt>
                <c:pt idx="8">
                  <c:v>26</c:v>
                </c:pt>
                <c:pt idx="9">
                  <c:v>26.200000000000003</c:v>
                </c:pt>
                <c:pt idx="10">
                  <c:v>41.1</c:v>
                </c:pt>
                <c:pt idx="11">
                  <c:v>44.2</c:v>
                </c:pt>
                <c:pt idx="12">
                  <c:v>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0-4100-9EFE-8C989E71C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0312607"/>
        <c:axId val="910310207"/>
      </c:barChart>
      <c:catAx>
        <c:axId val="91031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910310207"/>
        <c:crosses val="autoZero"/>
        <c:auto val="1"/>
        <c:lblAlgn val="ctr"/>
        <c:lblOffset val="100"/>
        <c:noMultiLvlLbl val="0"/>
      </c:catAx>
      <c:valAx>
        <c:axId val="91031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91031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153351</xdr:rowOff>
    </xdr:from>
    <xdr:to>
      <xdr:col>11</xdr:col>
      <xdr:colOff>47625</xdr:colOff>
      <xdr:row>22</xdr:row>
      <xdr:rowOff>144779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9D96C56-A90A-4B20-B4A5-BDC654AFF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</xdr:colOff>
      <xdr:row>6</xdr:row>
      <xdr:rowOff>58102</xdr:rowOff>
    </xdr:from>
    <xdr:to>
      <xdr:col>15</xdr:col>
      <xdr:colOff>449580</xdr:colOff>
      <xdr:row>24</xdr:row>
      <xdr:rowOff>81915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ACA355-2140-59D4-D92F-69209F3B8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16192</xdr:rowOff>
    </xdr:from>
    <xdr:to>
      <xdr:col>20</xdr:col>
      <xdr:colOff>249555</xdr:colOff>
      <xdr:row>31</xdr:row>
      <xdr:rowOff>171450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BD448F7-D471-B3EA-37CB-9EE8A88F4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2</xdr:row>
      <xdr:rowOff>69531</xdr:rowOff>
    </xdr:from>
    <xdr:to>
      <xdr:col>11</xdr:col>
      <xdr:colOff>1638299</xdr:colOff>
      <xdr:row>22</xdr:row>
      <xdr:rowOff>104774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FCFD81-B4B4-81F9-1FA5-83E359A3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3175</xdr:rowOff>
    </xdr:from>
    <xdr:to>
      <xdr:col>12</xdr:col>
      <xdr:colOff>260351</xdr:colOff>
      <xdr:row>19</xdr:row>
      <xdr:rowOff>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EDFA423-5F7F-4757-AAD1-AEA9EC409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577850</xdr:colOff>
      <xdr:row>5</xdr:row>
      <xdr:rowOff>133351</xdr:rowOff>
    </xdr:from>
    <xdr:to>
      <xdr:col>20</xdr:col>
      <xdr:colOff>565150</xdr:colOff>
      <xdr:row>27</xdr:row>
      <xdr:rowOff>63500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6E4D01-4673-49FA-B4EB-C14B6F56B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</xdr:row>
      <xdr:rowOff>168273</xdr:rowOff>
    </xdr:from>
    <xdr:to>
      <xdr:col>13</xdr:col>
      <xdr:colOff>180975</xdr:colOff>
      <xdr:row>21</xdr:row>
      <xdr:rowOff>123824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99F2B4-E630-40B5-8B02-86D2DE60A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</xdr:colOff>
      <xdr:row>1</xdr:row>
      <xdr:rowOff>142875</xdr:rowOff>
    </xdr:from>
    <xdr:to>
      <xdr:col>10</xdr:col>
      <xdr:colOff>425450</xdr:colOff>
      <xdr:row>24</xdr:row>
      <xdr:rowOff>92075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83B55-EC12-4C26-9455-99FB7E9BE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206285</xdr:rowOff>
    </xdr:from>
    <xdr:to>
      <xdr:col>12</xdr:col>
      <xdr:colOff>597693</xdr:colOff>
      <xdr:row>39</xdr:row>
      <xdr:rowOff>90671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17E9282-BA04-C101-7112-B2E017141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64"/>
        <a:stretch>
          <a:fillRect/>
        </a:stretch>
      </xdr:blipFill>
      <xdr:spPr>
        <a:xfrm>
          <a:off x="142875" y="206285"/>
          <a:ext cx="7770018" cy="73710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598170</xdr:colOff>
      <xdr:row>4</xdr:row>
      <xdr:rowOff>69531</xdr:rowOff>
    </xdr:from>
    <xdr:to>
      <xdr:col>14</xdr:col>
      <xdr:colOff>321945</xdr:colOff>
      <xdr:row>21</xdr:row>
      <xdr:rowOff>123824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1CDD45F-6329-8BEE-BACA-609B4DB3E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N2:P17" totalsRowShown="0" headerRowDxfId="43" dataDxfId="42">
  <tableColumns count="3">
    <tableColumn id="1" xr3:uid="{00000000-0010-0000-0000-000001000000}" name="Territorio" dataDxfId="41"/>
    <tableColumn id="2" xr3:uid="{00000000-0010-0000-0000-000002000000}" name="2021" dataDxfId="40"/>
    <tableColumn id="3" xr3:uid="{00000000-0010-0000-0000-000003000000}" name="2024" dataDxfId="3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la5" displayName="Tabella5" ref="A2:J11" totalsRowShown="0" headerRowDxfId="38" dataDxfId="36" headerRowBorderDxfId="37">
  <tableColumns count="10">
    <tableColumn id="1" xr3:uid="{00000000-0010-0000-0100-000001000000}" name="Settore" dataDxfId="35"/>
    <tableColumn id="2" xr3:uid="{00000000-0010-0000-0100-000002000000}" name="Italia" dataDxfId="34"/>
    <tableColumn id="3" xr3:uid="{00000000-0010-0000-0100-000003000000}" name="Nord-Ovest" dataDxfId="33"/>
    <tableColumn id="4" xr3:uid="{00000000-0010-0000-0100-000004000000}" name="Sud" dataDxfId="32"/>
    <tableColumn id="5" xr3:uid="{00000000-0010-0000-0100-000005000000}" name="Isole" dataDxfId="31"/>
    <tableColumn id="6" xr3:uid="{00000000-0010-0000-0100-000006000000}" name="Nord-Est" dataDxfId="30"/>
    <tableColumn id="7" xr3:uid="{00000000-0010-0000-0100-000007000000}" name="Centro " dataDxfId="29"/>
    <tableColumn id="8" xr3:uid="{00000000-0010-0000-0100-000008000000}" name="Germania" dataDxfId="28"/>
    <tableColumn id="9" xr3:uid="{00000000-0010-0000-0100-000009000000}" name="Francia" dataDxfId="27"/>
    <tableColumn id="10" xr3:uid="{00000000-0010-0000-0100-00000A000000}" name="Spagna" dataDxfId="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la6" displayName="Tabella6" ref="A1:G10" totalsRowShown="0" headerRowDxfId="25" dataDxfId="24">
  <tableColumns count="7">
    <tableColumn id="1" xr3:uid="{00000000-0010-0000-0200-000001000000}" name="Settore" dataDxfId="23"/>
    <tableColumn id="2" xr3:uid="{00000000-0010-0000-0200-000002000000}" name="Centro-Nord" dataDxfId="22"/>
    <tableColumn id="3" xr3:uid="{00000000-0010-0000-0200-000003000000}" name="Centro-Nord2" dataDxfId="21"/>
    <tableColumn id="4" xr3:uid="{00000000-0010-0000-0200-000004000000}" name="Centro-Nord3" dataDxfId="20"/>
    <tableColumn id="5" xr3:uid="{00000000-0010-0000-0200-000005000000}" name="Mezzogiorno" dataDxfId="19"/>
    <tableColumn id="6" xr3:uid="{00000000-0010-0000-0200-000006000000}" name="Mezzogiorno2" dataDxfId="18"/>
    <tableColumn id="7" xr3:uid="{00000000-0010-0000-0200-000007000000}" name="Mezzogiorno3" dataDxfId="1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ella13" displayName="Tabella13" ref="M2:O19" totalsRowShown="0" headerRowDxfId="16" dataDxfId="15">
  <sortState xmlns:xlrd2="http://schemas.microsoft.com/office/spreadsheetml/2017/richdata2" ref="M3:O19">
    <sortCondition descending="1" ref="N2:N19"/>
  </sortState>
  <tableColumns count="3">
    <tableColumn id="1" xr3:uid="{00000000-0010-0000-0300-000001000000}" name="Territorio" dataDxfId="14"/>
    <tableColumn id="5" xr3:uid="{00000000-0010-0000-0300-000005000000}" name="Donne" dataDxfId="13"/>
    <tableColumn id="6" xr3:uid="{00000000-0010-0000-0300-000006000000}" name="Uomini" dataDxfId="1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Tabella18" displayName="Tabella18" ref="A2:C13" totalsRowShown="0" headerRowDxfId="11" dataDxfId="10">
  <autoFilter ref="A2:C13" xr:uid="{00000000-0009-0000-0100-000012000000}"/>
  <tableColumns count="3">
    <tableColumn id="1" xr3:uid="{00000000-0010-0000-0500-000001000000}" name="Territorio" dataDxfId="9"/>
    <tableColumn id="4" xr3:uid="{00000000-0010-0000-0500-000004000000}" name="2022" dataDxfId="8"/>
    <tableColumn id="5" xr3:uid="{00000000-0010-0000-0500-000005000000}" name="2021" dataDxfId="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Tabella19" displayName="Tabella19" ref="A2:E15" totalsRowShown="0" headerRowDxfId="6" dataDxfId="5">
  <autoFilter ref="A2:E15" xr:uid="{00000000-0009-0000-0100-000013000000}"/>
  <tableColumns count="5">
    <tableColumn id="1" xr3:uid="{00000000-0010-0000-0600-000001000000}" name="Territorio" dataDxfId="4"/>
    <tableColumn id="2" xr3:uid="{00000000-0010-0000-0600-000002000000}" name="2019" dataDxfId="3"/>
    <tableColumn id="3" xr3:uid="{00000000-0010-0000-0600-000003000000}" name="2020" dataDxfId="2"/>
    <tableColumn id="4" xr3:uid="{00000000-0010-0000-0600-000004000000}" name="2021" dataDxfId="1"/>
    <tableColumn id="5" xr3:uid="{00000000-0010-0000-0600-000005000000}" name="202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29"/>
  <sheetViews>
    <sheetView tabSelected="1" workbookViewId="0">
      <selection activeCell="A2" sqref="A2"/>
    </sheetView>
  </sheetViews>
  <sheetFormatPr defaultColWidth="8.85546875" defaultRowHeight="17.25" x14ac:dyDescent="0.3"/>
  <cols>
    <col min="1" max="1" width="131.85546875" style="13" bestFit="1" customWidth="1"/>
    <col min="2" max="16384" width="8.85546875" style="2"/>
  </cols>
  <sheetData>
    <row r="2" spans="1:1" x14ac:dyDescent="0.3">
      <c r="A2" s="13" t="str">
        <f>'Fig. 1'!A2</f>
        <v>Figura. 1 Tasso di occupazione femminile, 2021-2024 (%)</v>
      </c>
    </row>
    <row r="3" spans="1:1" x14ac:dyDescent="0.3">
      <c r="A3" s="13" t="str">
        <f>'Tab. 1'!A1</f>
        <v>Tabella 1. Tasso di femminilizzazione per settore di attività economica, 2024 (%)</v>
      </c>
    </row>
    <row r="4" spans="1:1" x14ac:dyDescent="0.3">
      <c r="A4" s="13" t="str">
        <f>'Fig. 2'!J2</f>
        <v>Figura 2. Occupazione femminile per settore e area geografica (migliaia di persone) e variazione (%) 2021-2024</v>
      </c>
    </row>
    <row r="5" spans="1:1" x14ac:dyDescent="0.3">
      <c r="A5" s="13" t="str">
        <f>'Tab. 2'!A1</f>
        <v>Tabella 2. Variazione  dell'occupazione femminile per settore e regione, 2021-2024 (migliaia di persone)</v>
      </c>
    </row>
    <row r="6" spans="1:1" x14ac:dyDescent="0.3">
      <c r="A6" s="13" t="str">
        <f>'Tab. 3'!A1</f>
        <v>Tabella 3. Gap di genere nelle misure di segregazione verticale, 2023 (%)</v>
      </c>
    </row>
    <row r="7" spans="1:1" x14ac:dyDescent="0.3">
      <c r="A7" s="13" t="str">
        <f>'Tab. 4'!A1</f>
        <v>Tabella 4. Retribuzione oraria mediana  e gender pay gap, 2022</v>
      </c>
    </row>
    <row r="8" spans="1:1" x14ac:dyDescent="0.3">
      <c r="A8" s="13" t="str">
        <f>'Tab. 5'!A1</f>
        <v>Tabella 5. Retribuzioni medie annuali e giornaliere per genere, 2023 (euro correnti)</v>
      </c>
    </row>
    <row r="9" spans="1:1" x14ac:dyDescent="0.3">
      <c r="A9" s="13" t="str">
        <f>'Tab. 6'!A1</f>
        <v>Tabella 6. Retribuzioni annuali e giornaliere per qualifica e genere, 2023 (euro correnti)</v>
      </c>
    </row>
    <row r="10" spans="1:1" x14ac:dyDescent="0.3">
      <c r="A10" s="13" t="str">
        <f>'Tab. 7'!A1</f>
        <v>Tabella 7. Retribuzione annuale e giornaliera per tipologia di contratto e genere, 2023 (euro correnti)</v>
      </c>
    </row>
    <row r="11" spans="1:1" x14ac:dyDescent="0.3">
      <c r="A11" s="13" t="str">
        <f>'Tab. 8'!A1</f>
        <v>Tabella 8. Tasso di occupazione femminile per classe di età e variazione, 2021-2024 (%)</v>
      </c>
    </row>
    <row r="12" spans="1:1" x14ac:dyDescent="0.3">
      <c r="A12" s="13" t="str">
        <f>'Fig. 3'!B2</f>
        <v>Figura 3. Gap occupazionale tra laureati e diplomati per genere e area geografica, 2024 (punti percentuali)</v>
      </c>
    </row>
    <row r="13" spans="1:1" x14ac:dyDescent="0.3">
      <c r="A13" s="13" t="str">
        <f>'Tab. 9'!A1</f>
        <v>Tabella 9. Quota occupate con contratto full-time e variazione, 2021-2024 (%)</v>
      </c>
    </row>
    <row r="14" spans="1:1" x14ac:dyDescent="0.3">
      <c r="A14" s="13" t="str">
        <f>'Tab. 10'!A1</f>
        <v>Tabella 10. Tasso di occupazione femminile (25-64 anni) per numero di figli e variazione, 2021-2024 (%)</v>
      </c>
    </row>
    <row r="15" spans="1:1" x14ac:dyDescent="0.3">
      <c r="A15" s="13" t="str">
        <f>'Fig. 4'!A1</f>
        <v>Figura 4.  Giovani donne (24-35 anni) con cittadinanza italiana emigrate verso l’estero per macro-area di cancellazione</v>
      </c>
    </row>
    <row r="16" spans="1:1" x14ac:dyDescent="0.3">
      <c r="A16" s="13" t="str">
        <f>'Fig. 5'!H5</f>
        <v>Figura 5. Laureati, in % sul totale giovani (24-35 anni) con cittadinanza italiana emigrati verso l’estero per macro-area di cancellazione</v>
      </c>
    </row>
    <row r="17" spans="1:1" x14ac:dyDescent="0.3">
      <c r="A17" s="13" t="str">
        <f>'Fig. 6'!A1</f>
        <v xml:space="preserve">Figura 6. Giovani (24-35 anni) con cittadinanza italiana e residenza al Mezzogiorno emigrati al Centro-Nord </v>
      </c>
    </row>
    <row r="18" spans="1:1" x14ac:dyDescent="0.3">
      <c r="A18" s="13" t="str">
        <f>'Fig. 7'!A1</f>
        <v>Figura 7. Laureati, in % sul totale giovani (24-35 anni) con cittadinanza italiana residenti al Mezzogiorno e emigrati verso il Centro-Nord</v>
      </c>
    </row>
    <row r="19" spans="1:1" x14ac:dyDescent="0.3">
      <c r="A19" s="13" t="str">
        <f>'Tab. 11'!A1</f>
        <v>Tabella 11. Quota di laureate in discipline STEM, 2023 (%)</v>
      </c>
    </row>
    <row r="20" spans="1:1" x14ac:dyDescent="0.3">
      <c r="A20" s="13" t="str">
        <f>'Tab. 12'!A1</f>
        <v>Tabella 12. Donne e formazione STEM: incidenza tra i laureati e laureate, 2023 (%)</v>
      </c>
    </row>
    <row r="21" spans="1:1" x14ac:dyDescent="0.3">
      <c r="A21" s="13" t="str">
        <f>'Fig. 8'!A1</f>
        <v xml:space="preserve">Figura 8. Tasso di fecondità totale per area geografica, 2024 </v>
      </c>
    </row>
    <row r="22" spans="1:1" x14ac:dyDescent="0.3">
      <c r="A22" s="13" t="str">
        <f>'Fig. 9'!G4</f>
        <v>Figura 9. Spesa comunale per nidi e sezioni primavera (euro per bambino residente 0-2 anni)</v>
      </c>
    </row>
    <row r="23" spans="1:1" x14ac:dyDescent="0.3">
      <c r="A23" s="13" t="str">
        <f>'Fig. 10'!H6</f>
        <v>Figura 10. Comuni che offrono servizi di nidi e sezioni primavera sul totale dei comuni, 2021-2022 (%)</v>
      </c>
    </row>
    <row r="24" spans="1:1" x14ac:dyDescent="0.3">
      <c r="A24" s="13" t="str">
        <f>'Tab. 13'!A1</f>
        <v>Tabella 13. Stima del personale educativo necessario per il potenziamento dei servizi educativi previsto dal PNRR</v>
      </c>
    </row>
    <row r="25" spans="1:1" x14ac:dyDescent="0.3">
      <c r="A25" s="13" t="s">
        <v>165</v>
      </c>
    </row>
    <row r="26" spans="1:1" x14ac:dyDescent="0.3">
      <c r="A26" s="13" t="str">
        <f>'FOCUS A'!A1</f>
        <v>Quota di donne in Parlamento, 2022 (%)</v>
      </c>
    </row>
    <row r="27" spans="1:1" x14ac:dyDescent="0.3">
      <c r="A27" s="13" t="str">
        <f>'FOCUS B'!A1</f>
        <v>Quota di donne nei consigli regionali, 2024 (%)</v>
      </c>
    </row>
    <row r="28" spans="1:1" x14ac:dyDescent="0.3">
      <c r="A28" s="13" t="str">
        <f>'FOCUS C'!A1</f>
        <v>Quota di donne tra i sindaci per livello di istruzione, 2024 (%)</v>
      </c>
    </row>
    <row r="29" spans="1:1" x14ac:dyDescent="0.3">
      <c r="A29" s="13" t="str">
        <f>'FOCUS D'!A1</f>
        <v>Affluenza e partecipazione al voto per genere, elezioni politiche 2022 (%)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workbookViewId="0"/>
  </sheetViews>
  <sheetFormatPr defaultColWidth="8.85546875" defaultRowHeight="17.25" x14ac:dyDescent="0.3"/>
  <cols>
    <col min="1" max="1" width="17.140625" style="13" customWidth="1"/>
    <col min="2" max="2" width="20" style="13" customWidth="1"/>
    <col min="3" max="4" width="18.85546875" style="13" customWidth="1"/>
    <col min="5" max="5" width="2.28515625" style="13" customWidth="1"/>
    <col min="6" max="7" width="18.85546875" style="13" customWidth="1"/>
    <col min="8" max="8" width="2.5703125" style="13" customWidth="1"/>
    <col min="9" max="10" width="18.85546875" style="13" customWidth="1"/>
    <col min="11" max="12" width="17.140625" style="13" customWidth="1"/>
    <col min="13" max="16384" width="8.85546875" style="1"/>
  </cols>
  <sheetData>
    <row r="1" spans="1:10" x14ac:dyDescent="0.3">
      <c r="A1" s="13" t="s">
        <v>153</v>
      </c>
    </row>
    <row r="3" spans="1:10" ht="40.5" customHeight="1" x14ac:dyDescent="0.3">
      <c r="A3" s="65" t="s">
        <v>168</v>
      </c>
      <c r="B3" s="65" t="s">
        <v>169</v>
      </c>
      <c r="C3" s="64" t="s">
        <v>112</v>
      </c>
      <c r="D3" s="64"/>
      <c r="E3" s="42"/>
      <c r="F3" s="64" t="s">
        <v>113</v>
      </c>
      <c r="G3" s="64"/>
      <c r="H3" s="42"/>
      <c r="I3" s="64" t="s">
        <v>118</v>
      </c>
      <c r="J3" s="64"/>
    </row>
    <row r="4" spans="1:10" x14ac:dyDescent="0.3">
      <c r="A4" s="66"/>
      <c r="B4" s="66"/>
      <c r="C4" s="22" t="s">
        <v>89</v>
      </c>
      <c r="D4" s="22" t="s">
        <v>90</v>
      </c>
      <c r="E4" s="22"/>
      <c r="F4" s="22" t="s">
        <v>89</v>
      </c>
      <c r="G4" s="22" t="s">
        <v>90</v>
      </c>
      <c r="H4" s="22"/>
      <c r="I4" s="22" t="s">
        <v>89</v>
      </c>
      <c r="J4" s="22" t="s">
        <v>90</v>
      </c>
    </row>
    <row r="5" spans="1:10" x14ac:dyDescent="0.3">
      <c r="A5" s="71" t="s">
        <v>39</v>
      </c>
      <c r="B5" s="13" t="s">
        <v>114</v>
      </c>
      <c r="C5" s="44">
        <v>12094.576610153634</v>
      </c>
      <c r="D5" s="44">
        <v>10038.802629088581</v>
      </c>
      <c r="E5" s="44"/>
      <c r="F5" s="44">
        <v>77.098245035518332</v>
      </c>
      <c r="G5" s="44">
        <v>63.882692882143438</v>
      </c>
      <c r="H5" s="44"/>
      <c r="I5" s="44">
        <v>156.87226868240376</v>
      </c>
      <c r="J5" s="44">
        <v>157.14432463905476</v>
      </c>
    </row>
    <row r="6" spans="1:10" x14ac:dyDescent="0.3">
      <c r="A6" s="72"/>
      <c r="B6" s="13" t="s">
        <v>115</v>
      </c>
      <c r="C6" s="44">
        <v>34406.274068680432</v>
      </c>
      <c r="D6" s="44">
        <v>24776.514393087811</v>
      </c>
      <c r="E6" s="44"/>
      <c r="F6" s="44">
        <v>119.97199759812851</v>
      </c>
      <c r="G6" s="44">
        <v>88.249044076672746</v>
      </c>
      <c r="H6" s="44"/>
      <c r="I6" s="44">
        <v>286.78587301623082</v>
      </c>
      <c r="J6" s="44">
        <v>280.75674532589181</v>
      </c>
    </row>
    <row r="7" spans="1:10" x14ac:dyDescent="0.3">
      <c r="A7" s="26"/>
      <c r="C7" s="44"/>
      <c r="D7" s="44"/>
      <c r="E7" s="44"/>
      <c r="F7" s="44"/>
      <c r="G7" s="44"/>
      <c r="H7" s="44"/>
      <c r="I7" s="44"/>
      <c r="J7" s="44"/>
    </row>
    <row r="8" spans="1:10" x14ac:dyDescent="0.3">
      <c r="A8" s="72" t="s">
        <v>25</v>
      </c>
      <c r="B8" s="13" t="s">
        <v>114</v>
      </c>
      <c r="C8" s="44">
        <v>10122.272402978608</v>
      </c>
      <c r="D8" s="44">
        <v>8190.5695624125001</v>
      </c>
      <c r="E8" s="44"/>
      <c r="F8" s="44">
        <v>67.92906248532519</v>
      </c>
      <c r="G8" s="44">
        <v>54.653701229076255</v>
      </c>
      <c r="H8" s="44"/>
      <c r="I8" s="44">
        <v>149.01239664783148</v>
      </c>
      <c r="J8" s="44">
        <v>149.86303540692398</v>
      </c>
    </row>
    <row r="9" spans="1:10" x14ac:dyDescent="0.3">
      <c r="A9" s="72"/>
      <c r="B9" s="13" t="s">
        <v>115</v>
      </c>
      <c r="C9" s="44">
        <v>24424.533178002617</v>
      </c>
      <c r="D9" s="44">
        <v>17357.271899814095</v>
      </c>
      <c r="E9" s="44"/>
      <c r="F9" s="44">
        <v>89.433542186874547</v>
      </c>
      <c r="G9" s="44">
        <v>65.634743198969474</v>
      </c>
      <c r="H9" s="44"/>
      <c r="I9" s="44">
        <v>273.10260312586848</v>
      </c>
      <c r="J9" s="44">
        <v>264.452499603695</v>
      </c>
    </row>
    <row r="10" spans="1:10" x14ac:dyDescent="0.3">
      <c r="A10" s="26"/>
      <c r="C10" s="44"/>
      <c r="D10" s="44"/>
      <c r="E10" s="44"/>
      <c r="F10" s="44"/>
      <c r="G10" s="44"/>
      <c r="H10" s="44"/>
      <c r="I10" s="44"/>
      <c r="J10" s="44"/>
    </row>
    <row r="11" spans="1:10" x14ac:dyDescent="0.3">
      <c r="A11" s="72" t="s">
        <v>26</v>
      </c>
      <c r="B11" s="13" t="s">
        <v>114</v>
      </c>
      <c r="C11" s="44">
        <v>11032.942329536887</v>
      </c>
      <c r="D11" s="44">
        <v>9236.776255002791</v>
      </c>
      <c r="E11" s="44"/>
      <c r="F11" s="44">
        <v>73.418693447611503</v>
      </c>
      <c r="G11" s="44">
        <v>58.523485094430264</v>
      </c>
      <c r="H11" s="44"/>
      <c r="I11" s="44">
        <v>150.27429407211574</v>
      </c>
      <c r="J11" s="44">
        <v>157.83024951605049</v>
      </c>
    </row>
    <row r="12" spans="1:10" x14ac:dyDescent="0.3">
      <c r="A12" s="73"/>
      <c r="B12" s="21" t="s">
        <v>115</v>
      </c>
      <c r="C12" s="47">
        <v>24118.474291482809</v>
      </c>
      <c r="D12" s="47">
        <v>17345.353947430198</v>
      </c>
      <c r="E12" s="47"/>
      <c r="F12" s="47">
        <v>87.842751156086791</v>
      </c>
      <c r="G12" s="47">
        <v>64.327232585195034</v>
      </c>
      <c r="H12" s="47"/>
      <c r="I12" s="47">
        <v>274.56419538394198</v>
      </c>
      <c r="J12" s="47">
        <v>269.64247100880635</v>
      </c>
    </row>
    <row r="14" spans="1:10" x14ac:dyDescent="0.3">
      <c r="A14" s="13" t="s">
        <v>154</v>
      </c>
    </row>
  </sheetData>
  <mergeCells count="8">
    <mergeCell ref="A11:A12"/>
    <mergeCell ref="C3:D3"/>
    <mergeCell ref="F3:G3"/>
    <mergeCell ref="I3:J3"/>
    <mergeCell ref="A3:A4"/>
    <mergeCell ref="B3:B4"/>
    <mergeCell ref="A5:A6"/>
    <mergeCell ref="A8:A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zoomScaleNormal="100" workbookViewId="0"/>
  </sheetViews>
  <sheetFormatPr defaultRowHeight="17.25" x14ac:dyDescent="0.3"/>
  <cols>
    <col min="1" max="1" width="15.28515625" style="13" customWidth="1"/>
    <col min="2" max="2" width="18" style="13" customWidth="1"/>
    <col min="3" max="7" width="17.140625" style="13" customWidth="1"/>
    <col min="8" max="11" width="9.140625" style="13"/>
  </cols>
  <sheetData>
    <row r="1" spans="1:11" s="2" customFormat="1" x14ac:dyDescent="0.3">
      <c r="A1" s="13" t="s">
        <v>133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8.9" customHeight="1" x14ac:dyDescent="0.3">
      <c r="A2" s="23" t="s">
        <v>56</v>
      </c>
      <c r="B2" s="24" t="s">
        <v>170</v>
      </c>
      <c r="C2" s="24" t="s">
        <v>2</v>
      </c>
      <c r="D2" s="24" t="s">
        <v>27</v>
      </c>
      <c r="E2" s="24" t="s">
        <v>24</v>
      </c>
      <c r="F2" s="24" t="s">
        <v>1</v>
      </c>
      <c r="G2" s="24" t="s">
        <v>8</v>
      </c>
    </row>
    <row r="3" spans="1:11" x14ac:dyDescent="0.3">
      <c r="A3" s="67" t="s">
        <v>57</v>
      </c>
      <c r="B3" s="19">
        <v>2021</v>
      </c>
      <c r="C3" s="20">
        <v>13.523719</v>
      </c>
      <c r="D3" s="20">
        <v>17.845091</v>
      </c>
      <c r="E3" s="20">
        <v>17.12435</v>
      </c>
      <c r="F3" s="20">
        <v>14.272366</v>
      </c>
      <c r="G3" s="20">
        <v>8.3932909999999996</v>
      </c>
    </row>
    <row r="4" spans="1:11" x14ac:dyDescent="0.3">
      <c r="A4" s="74"/>
      <c r="B4" s="19">
        <v>2024</v>
      </c>
      <c r="C4" s="20">
        <v>15.10852</v>
      </c>
      <c r="D4" s="20">
        <v>18.983636000000001</v>
      </c>
      <c r="E4" s="20">
        <v>18.983568999999999</v>
      </c>
      <c r="F4" s="20">
        <v>16.770800000000001</v>
      </c>
      <c r="G4" s="20">
        <v>9.2980889999999992</v>
      </c>
    </row>
    <row r="5" spans="1:11" x14ac:dyDescent="0.3">
      <c r="A5" s="74"/>
      <c r="B5" s="19" t="s">
        <v>55</v>
      </c>
      <c r="C5" s="20">
        <v>1.5848010000000006</v>
      </c>
      <c r="D5" s="20">
        <v>1.1385450000000006</v>
      </c>
      <c r="E5" s="20">
        <v>1.8592189999999995</v>
      </c>
      <c r="F5" s="20">
        <v>2.4984340000000014</v>
      </c>
      <c r="G5" s="20">
        <v>0.90479799999999955</v>
      </c>
    </row>
    <row r="6" spans="1:11" x14ac:dyDescent="0.3">
      <c r="A6" s="29"/>
      <c r="B6" s="19"/>
      <c r="C6" s="20"/>
      <c r="D6" s="20"/>
      <c r="E6" s="20"/>
      <c r="F6" s="20"/>
      <c r="G6" s="20"/>
    </row>
    <row r="7" spans="1:11" x14ac:dyDescent="0.3">
      <c r="A7" s="74" t="s">
        <v>58</v>
      </c>
      <c r="B7" s="19">
        <v>2021</v>
      </c>
      <c r="C7" s="20">
        <v>53.957790000000003</v>
      </c>
      <c r="D7" s="20">
        <v>68.359585999999993</v>
      </c>
      <c r="E7" s="20">
        <v>67.344306000000003</v>
      </c>
      <c r="F7" s="20">
        <v>58.669603000000002</v>
      </c>
      <c r="G7" s="20">
        <v>34.888727000000003</v>
      </c>
    </row>
    <row r="8" spans="1:11" x14ac:dyDescent="0.3">
      <c r="A8" s="74"/>
      <c r="B8" s="19">
        <v>2024</v>
      </c>
      <c r="C8" s="20">
        <v>60.820991999999997</v>
      </c>
      <c r="D8" s="20">
        <v>71.9726</v>
      </c>
      <c r="E8" s="20">
        <v>74.243652999999995</v>
      </c>
      <c r="F8" s="20">
        <v>65.84975</v>
      </c>
      <c r="G8" s="20">
        <v>42.098731999999998</v>
      </c>
    </row>
    <row r="9" spans="1:11" x14ac:dyDescent="0.3">
      <c r="A9" s="74"/>
      <c r="B9" s="19" t="s">
        <v>55</v>
      </c>
      <c r="C9" s="20">
        <v>6.863201999999994</v>
      </c>
      <c r="D9" s="20">
        <v>3.6130140000000068</v>
      </c>
      <c r="E9" s="20">
        <v>6.8993469999999917</v>
      </c>
      <c r="F9" s="20">
        <v>7.1801469999999981</v>
      </c>
      <c r="G9" s="20">
        <v>7.2100049999999953</v>
      </c>
    </row>
    <row r="10" spans="1:11" x14ac:dyDescent="0.3">
      <c r="A10" s="29"/>
      <c r="B10" s="19"/>
      <c r="C10" s="20"/>
      <c r="D10" s="20"/>
      <c r="E10" s="20"/>
      <c r="F10" s="20"/>
      <c r="G10" s="20"/>
    </row>
    <row r="11" spans="1:11" x14ac:dyDescent="0.3">
      <c r="A11" s="74" t="s">
        <v>59</v>
      </c>
      <c r="B11" s="19">
        <v>2021</v>
      </c>
      <c r="C11" s="20">
        <v>62.354416000000001</v>
      </c>
      <c r="D11" s="20">
        <v>75.303359999999998</v>
      </c>
      <c r="E11" s="20">
        <v>73.881995000000003</v>
      </c>
      <c r="F11" s="20">
        <v>69.716651999999996</v>
      </c>
      <c r="G11" s="20">
        <v>42.091791999999998</v>
      </c>
    </row>
    <row r="12" spans="1:11" x14ac:dyDescent="0.3">
      <c r="A12" s="74"/>
      <c r="B12" s="19">
        <v>2024</v>
      </c>
      <c r="C12" s="20">
        <v>65.800218000000001</v>
      </c>
      <c r="D12" s="20">
        <v>78.383298999999994</v>
      </c>
      <c r="E12" s="20">
        <v>76.026858000000004</v>
      </c>
      <c r="F12" s="20">
        <v>72.127566000000002</v>
      </c>
      <c r="G12" s="20">
        <v>47.395111</v>
      </c>
    </row>
    <row r="13" spans="1:11" x14ac:dyDescent="0.3">
      <c r="A13" s="74"/>
      <c r="B13" s="19" t="s">
        <v>55</v>
      </c>
      <c r="C13" s="20">
        <v>3.4458020000000005</v>
      </c>
      <c r="D13" s="20">
        <v>3.079938999999996</v>
      </c>
      <c r="E13" s="20">
        <v>2.1448630000000009</v>
      </c>
      <c r="F13" s="20">
        <v>2.4109140000000053</v>
      </c>
      <c r="G13" s="20">
        <v>5.3033190000000019</v>
      </c>
    </row>
    <row r="14" spans="1:11" x14ac:dyDescent="0.3">
      <c r="A14" s="29"/>
      <c r="B14" s="19"/>
      <c r="C14" s="20"/>
      <c r="D14" s="20"/>
      <c r="E14" s="20"/>
      <c r="F14" s="20"/>
      <c r="G14" s="20"/>
    </row>
    <row r="15" spans="1:11" x14ac:dyDescent="0.3">
      <c r="A15" s="74" t="s">
        <v>60</v>
      </c>
      <c r="B15" s="19">
        <v>2021</v>
      </c>
      <c r="C15" s="20">
        <v>62.287888999999993</v>
      </c>
      <c r="D15" s="20">
        <v>76.843513999999999</v>
      </c>
      <c r="E15" s="20">
        <v>73.764011999999994</v>
      </c>
      <c r="F15" s="20">
        <v>66.469835000000003</v>
      </c>
      <c r="G15" s="20">
        <v>41.450460999999997</v>
      </c>
    </row>
    <row r="16" spans="1:11" x14ac:dyDescent="0.3">
      <c r="A16" s="74"/>
      <c r="B16" s="19">
        <v>2024</v>
      </c>
      <c r="C16" s="20">
        <v>66.787667999999996</v>
      </c>
      <c r="D16" s="20">
        <v>80.134266999999994</v>
      </c>
      <c r="E16" s="20">
        <v>76.867228999999995</v>
      </c>
      <c r="F16" s="20">
        <v>73.935548999999995</v>
      </c>
      <c r="G16" s="20">
        <v>46.018588000000001</v>
      </c>
    </row>
    <row r="17" spans="1:7" x14ac:dyDescent="0.3">
      <c r="A17" s="74"/>
      <c r="B17" s="19" t="s">
        <v>55</v>
      </c>
      <c r="C17" s="20">
        <v>4.4997789999999966</v>
      </c>
      <c r="D17" s="20">
        <v>3.2907529999999952</v>
      </c>
      <c r="E17" s="20">
        <v>3.1032170000000008</v>
      </c>
      <c r="F17" s="20">
        <v>7.4657139999999913</v>
      </c>
      <c r="G17" s="20">
        <v>4.568127000000004</v>
      </c>
    </row>
    <row r="18" spans="1:7" x14ac:dyDescent="0.3">
      <c r="A18" s="29"/>
      <c r="B18" s="19"/>
      <c r="C18" s="20"/>
      <c r="D18" s="20"/>
      <c r="E18" s="20"/>
      <c r="F18" s="20"/>
      <c r="G18" s="20"/>
    </row>
    <row r="19" spans="1:7" x14ac:dyDescent="0.3">
      <c r="A19" s="74" t="s">
        <v>61</v>
      </c>
      <c r="B19" s="19">
        <v>2021</v>
      </c>
      <c r="C19" s="20">
        <v>43.996259999999999</v>
      </c>
      <c r="D19" s="20">
        <v>48.835690999999997</v>
      </c>
      <c r="E19" s="20">
        <v>49.806308999999999</v>
      </c>
      <c r="F19" s="20">
        <v>51.95180100000001</v>
      </c>
      <c r="G19" s="20">
        <v>31.885615000000001</v>
      </c>
    </row>
    <row r="20" spans="1:7" x14ac:dyDescent="0.3">
      <c r="A20" s="74"/>
      <c r="B20" s="19">
        <v>2024</v>
      </c>
      <c r="C20" s="20">
        <v>48.476177</v>
      </c>
      <c r="D20" s="20">
        <v>55.982013999999999</v>
      </c>
      <c r="E20" s="20">
        <v>54.606473000000001</v>
      </c>
      <c r="F20" s="20">
        <v>55.204222000000001</v>
      </c>
      <c r="G20" s="20">
        <v>35.097222000000002</v>
      </c>
    </row>
    <row r="21" spans="1:7" x14ac:dyDescent="0.3">
      <c r="A21" s="68"/>
      <c r="B21" s="22" t="s">
        <v>55</v>
      </c>
      <c r="C21" s="25">
        <v>4.4799170000000004</v>
      </c>
      <c r="D21" s="25">
        <v>7.1463230000000024</v>
      </c>
      <c r="E21" s="25">
        <v>4.8001640000000023</v>
      </c>
      <c r="F21" s="25">
        <v>3.2524209999999982</v>
      </c>
      <c r="G21" s="25">
        <v>3.2116070000000008</v>
      </c>
    </row>
    <row r="23" spans="1:7" x14ac:dyDescent="0.3">
      <c r="A23" s="13" t="s">
        <v>140</v>
      </c>
    </row>
  </sheetData>
  <mergeCells count="5">
    <mergeCell ref="A3:A5"/>
    <mergeCell ref="A7:A9"/>
    <mergeCell ref="A11:A13"/>
    <mergeCell ref="A15:A17"/>
    <mergeCell ref="A19:A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24"/>
  <sheetViews>
    <sheetView zoomScaleNormal="100" workbookViewId="0">
      <selection activeCell="B2" sqref="B2"/>
    </sheetView>
  </sheetViews>
  <sheetFormatPr defaultColWidth="8.85546875" defaultRowHeight="15" x14ac:dyDescent="0.25"/>
  <cols>
    <col min="1" max="11" width="8.85546875" style="1"/>
    <col min="12" max="12" width="29.5703125" style="1" customWidth="1"/>
    <col min="13" max="13" width="12" style="1" customWidth="1"/>
    <col min="14" max="16384" width="8.85546875" style="1"/>
  </cols>
  <sheetData>
    <row r="2" spans="2:15" ht="28.9" customHeight="1" x14ac:dyDescent="0.3">
      <c r="B2" s="13" t="s">
        <v>130</v>
      </c>
      <c r="M2" s="18" t="s">
        <v>0</v>
      </c>
      <c r="N2" s="18" t="s">
        <v>90</v>
      </c>
      <c r="O2" s="18" t="s">
        <v>89</v>
      </c>
    </row>
    <row r="3" spans="2:15" x14ac:dyDescent="0.25">
      <c r="M3" s="18" t="s">
        <v>10</v>
      </c>
      <c r="N3" s="16">
        <v>31.841206000000007</v>
      </c>
      <c r="O3" s="16">
        <v>14.92958800000001</v>
      </c>
    </row>
    <row r="4" spans="2:15" x14ac:dyDescent="0.25">
      <c r="M4" s="18" t="s">
        <v>11</v>
      </c>
      <c r="N4" s="16">
        <v>31.375191000000008</v>
      </c>
      <c r="O4" s="16">
        <v>13.03267799999999</v>
      </c>
    </row>
    <row r="5" spans="2:15" x14ac:dyDescent="0.25">
      <c r="M5" s="18" t="s">
        <v>9</v>
      </c>
      <c r="N5" s="16">
        <v>31.253864</v>
      </c>
      <c r="O5" s="16">
        <v>12.698148000000003</v>
      </c>
    </row>
    <row r="6" spans="2:15" x14ac:dyDescent="0.25">
      <c r="M6" s="18" t="s">
        <v>7</v>
      </c>
      <c r="N6" s="16">
        <v>30.668711999999992</v>
      </c>
      <c r="O6" s="16">
        <v>11.211681000000013</v>
      </c>
    </row>
    <row r="7" spans="2:15" x14ac:dyDescent="0.25">
      <c r="M7" s="18" t="s">
        <v>8</v>
      </c>
      <c r="N7" s="16">
        <v>30.332903000000002</v>
      </c>
      <c r="O7" s="16">
        <v>13.08483600000001</v>
      </c>
    </row>
    <row r="8" spans="2:15" x14ac:dyDescent="0.25">
      <c r="M8" s="18" t="s">
        <v>5</v>
      </c>
      <c r="N8" s="16">
        <v>27.556085000000003</v>
      </c>
      <c r="O8" s="16">
        <v>6.5853639999999984</v>
      </c>
    </row>
    <row r="9" spans="2:15" x14ac:dyDescent="0.25">
      <c r="M9" s="18" t="s">
        <v>4</v>
      </c>
      <c r="N9" s="16">
        <v>27.152635000000004</v>
      </c>
      <c r="O9" s="16">
        <v>14.371175000000008</v>
      </c>
    </row>
    <row r="10" spans="2:15" x14ac:dyDescent="0.25">
      <c r="M10" s="18" t="s">
        <v>6</v>
      </c>
      <c r="N10" s="16">
        <v>25.301648</v>
      </c>
      <c r="O10" s="16">
        <v>10.994675000000001</v>
      </c>
    </row>
    <row r="11" spans="2:15" x14ac:dyDescent="0.25">
      <c r="M11" s="18" t="s">
        <v>3</v>
      </c>
      <c r="N11" s="16">
        <v>23.826403000000006</v>
      </c>
      <c r="O11" s="16">
        <v>14.795572000000007</v>
      </c>
    </row>
    <row r="12" spans="2:15" x14ac:dyDescent="0.25">
      <c r="M12" s="18" t="s">
        <v>71</v>
      </c>
      <c r="N12" s="16">
        <v>22.9</v>
      </c>
      <c r="O12" s="16">
        <v>17.799999999999997</v>
      </c>
    </row>
    <row r="13" spans="2:15" x14ac:dyDescent="0.25">
      <c r="M13" s="18" t="s">
        <v>2</v>
      </c>
      <c r="N13" s="16">
        <v>22.092694000000002</v>
      </c>
      <c r="O13" s="16">
        <v>9.4921870000000013</v>
      </c>
    </row>
    <row r="14" spans="2:15" x14ac:dyDescent="0.25">
      <c r="M14" s="18" t="s">
        <v>1</v>
      </c>
      <c r="N14" s="16">
        <v>20.39850599999999</v>
      </c>
      <c r="O14" s="16">
        <v>9.7936789999999974</v>
      </c>
    </row>
    <row r="15" spans="2:15" x14ac:dyDescent="0.25">
      <c r="M15" s="18" t="s">
        <v>70</v>
      </c>
      <c r="N15" s="16">
        <v>19.600000000000009</v>
      </c>
      <c r="O15" s="16">
        <v>15.099999999999994</v>
      </c>
    </row>
    <row r="16" spans="2:15" x14ac:dyDescent="0.25">
      <c r="M16" s="18" t="s">
        <v>24</v>
      </c>
      <c r="N16" s="16">
        <v>18.327929999999995</v>
      </c>
      <c r="O16" s="16">
        <v>7.287573000000009</v>
      </c>
    </row>
    <row r="17" spans="2:15" x14ac:dyDescent="0.25">
      <c r="M17" s="18" t="s">
        <v>146</v>
      </c>
      <c r="N17" s="16">
        <v>17.200000000000003</v>
      </c>
      <c r="O17" s="16">
        <v>10.700000000000003</v>
      </c>
    </row>
    <row r="18" spans="2:15" x14ac:dyDescent="0.25">
      <c r="M18" s="18" t="s">
        <v>27</v>
      </c>
      <c r="N18" s="16">
        <v>14.899692999999999</v>
      </c>
      <c r="O18" s="16">
        <v>5.7857879999999966</v>
      </c>
    </row>
    <row r="19" spans="2:15" x14ac:dyDescent="0.25">
      <c r="N19" s="9"/>
      <c r="O19" s="9"/>
    </row>
    <row r="24" spans="2:15" ht="17.25" x14ac:dyDescent="0.3">
      <c r="B24" s="13" t="s">
        <v>140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2"/>
  <sheetViews>
    <sheetView zoomScaleNormal="100" workbookViewId="0"/>
  </sheetViews>
  <sheetFormatPr defaultRowHeight="17.25" x14ac:dyDescent="0.3"/>
  <cols>
    <col min="1" max="1" width="18" style="13" customWidth="1"/>
    <col min="2" max="8" width="12.140625" style="13" customWidth="1"/>
    <col min="9" max="11" width="9.140625" style="13"/>
  </cols>
  <sheetData>
    <row r="1" spans="1:8" x14ac:dyDescent="0.3">
      <c r="A1" s="13" t="s">
        <v>134</v>
      </c>
    </row>
    <row r="2" spans="1:8" ht="31.15" customHeight="1" x14ac:dyDescent="0.3">
      <c r="A2" s="27" t="s">
        <v>56</v>
      </c>
      <c r="B2" s="24" t="s">
        <v>170</v>
      </c>
      <c r="C2" s="24" t="s">
        <v>2</v>
      </c>
      <c r="D2" s="24" t="s">
        <v>24</v>
      </c>
      <c r="E2" s="24" t="s">
        <v>25</v>
      </c>
      <c r="F2" s="24" t="s">
        <v>26</v>
      </c>
      <c r="G2" s="24" t="s">
        <v>27</v>
      </c>
      <c r="H2" s="24" t="s">
        <v>28</v>
      </c>
    </row>
    <row r="3" spans="1:8" x14ac:dyDescent="0.3">
      <c r="A3" s="67" t="s">
        <v>104</v>
      </c>
      <c r="B3" s="19">
        <v>2021</v>
      </c>
      <c r="C3" s="20">
        <v>68.507276328252829</v>
      </c>
      <c r="D3" s="20">
        <v>69.385793250248923</v>
      </c>
      <c r="E3" s="20">
        <v>68.946826758147509</v>
      </c>
      <c r="F3" s="20">
        <v>64.654798089448548</v>
      </c>
      <c r="G3" s="20">
        <v>67.467439826959364</v>
      </c>
      <c r="H3" s="20">
        <v>69.344485508655893</v>
      </c>
    </row>
    <row r="4" spans="1:8" x14ac:dyDescent="0.3">
      <c r="A4" s="74"/>
      <c r="B4" s="19">
        <v>2024</v>
      </c>
      <c r="C4" s="20">
        <v>70.144411993572703</v>
      </c>
      <c r="D4" s="20">
        <v>71.312867406923573</v>
      </c>
      <c r="E4" s="20">
        <v>72.831673117188004</v>
      </c>
      <c r="F4" s="20">
        <v>67.894131185270425</v>
      </c>
      <c r="G4" s="20">
        <v>67.158687749113042</v>
      </c>
      <c r="H4" s="20">
        <v>70.492700729927009</v>
      </c>
    </row>
    <row r="5" spans="1:8" x14ac:dyDescent="0.3">
      <c r="A5" s="74"/>
      <c r="B5" s="19" t="s">
        <v>55</v>
      </c>
      <c r="C5" s="20">
        <v>1.6371356653198776</v>
      </c>
      <c r="D5" s="20">
        <v>1.9270741566746574</v>
      </c>
      <c r="E5" s="20">
        <v>3.8848463590404947</v>
      </c>
      <c r="F5" s="20">
        <v>3.2393330958218725</v>
      </c>
      <c r="G5" s="20">
        <v>-0.30875207784631931</v>
      </c>
      <c r="H5" s="20">
        <v>1.1482152212711094</v>
      </c>
    </row>
    <row r="6" spans="1:8" x14ac:dyDescent="0.3">
      <c r="A6" s="29"/>
      <c r="B6" s="19"/>
      <c r="C6" s="20"/>
      <c r="D6" s="20"/>
      <c r="E6" s="20"/>
      <c r="F6" s="20"/>
      <c r="G6" s="20"/>
      <c r="H6" s="20"/>
    </row>
    <row r="7" spans="1:8" x14ac:dyDescent="0.3">
      <c r="A7" s="74" t="s">
        <v>100</v>
      </c>
      <c r="B7" s="19">
        <v>2021</v>
      </c>
      <c r="C7" s="20">
        <v>69.959095283926857</v>
      </c>
      <c r="D7" s="20">
        <v>73.68421052631578</v>
      </c>
      <c r="E7" s="20">
        <v>63.400576368876074</v>
      </c>
      <c r="F7" s="20">
        <v>56.547619047619044</v>
      </c>
      <c r="G7" s="20">
        <v>75.146422205245742</v>
      </c>
      <c r="H7" s="20">
        <v>68.155283129013426</v>
      </c>
    </row>
    <row r="8" spans="1:8" x14ac:dyDescent="0.3">
      <c r="A8" s="74"/>
      <c r="B8" s="19">
        <v>2024</v>
      </c>
      <c r="C8" s="20">
        <v>73.528608120662327</v>
      </c>
      <c r="D8" s="20">
        <v>78.445648493057902</v>
      </c>
      <c r="E8" s="20">
        <v>67.2</v>
      </c>
      <c r="F8" s="20">
        <v>61.667885881492325</v>
      </c>
      <c r="G8" s="20">
        <v>76.600866634569087</v>
      </c>
      <c r="H8" s="20">
        <v>71.977582065652527</v>
      </c>
    </row>
    <row r="9" spans="1:8" x14ac:dyDescent="0.3">
      <c r="A9" s="74"/>
      <c r="B9" s="19" t="s">
        <v>55</v>
      </c>
      <c r="C9" s="20">
        <v>3.56951283673548</v>
      </c>
      <c r="D9" s="20">
        <v>4.7614379667421218</v>
      </c>
      <c r="E9" s="20">
        <v>3.7994236311239327</v>
      </c>
      <c r="F9" s="20">
        <v>5.1202668338732771</v>
      </c>
      <c r="G9" s="20">
        <v>1.4544444293233427</v>
      </c>
      <c r="H9" s="20">
        <v>3.8222989366391014</v>
      </c>
    </row>
    <row r="10" spans="1:8" x14ac:dyDescent="0.3">
      <c r="A10" s="29"/>
      <c r="B10" s="19"/>
      <c r="C10" s="20"/>
      <c r="D10" s="20"/>
      <c r="E10" s="20"/>
      <c r="F10" s="20"/>
      <c r="G10" s="20"/>
      <c r="H10" s="20"/>
    </row>
    <row r="11" spans="1:8" x14ac:dyDescent="0.3">
      <c r="A11" s="74" t="s">
        <v>101</v>
      </c>
      <c r="B11" s="19">
        <v>2021</v>
      </c>
      <c r="C11" s="20">
        <v>66.435583878746129</v>
      </c>
      <c r="D11" s="20">
        <v>68.562708102108772</v>
      </c>
      <c r="E11" s="20">
        <v>65.994550408719348</v>
      </c>
      <c r="F11" s="20">
        <v>61.072664359861598</v>
      </c>
      <c r="G11" s="20">
        <v>63.610955841252078</v>
      </c>
      <c r="H11" s="20">
        <v>68.503336510962825</v>
      </c>
    </row>
    <row r="12" spans="1:8" x14ac:dyDescent="0.3">
      <c r="A12" s="74"/>
      <c r="B12" s="19">
        <v>2024</v>
      </c>
      <c r="C12" s="20">
        <v>67.784420760765968</v>
      </c>
      <c r="D12" s="20">
        <v>69.604906575381548</v>
      </c>
      <c r="E12" s="20">
        <v>70.965230928905044</v>
      </c>
      <c r="F12" s="20">
        <v>63.987308302485459</v>
      </c>
      <c r="G12" s="20">
        <v>64.519817073170742</v>
      </c>
      <c r="H12" s="20">
        <v>67.625049231981095</v>
      </c>
    </row>
    <row r="13" spans="1:8" x14ac:dyDescent="0.3">
      <c r="A13" s="74"/>
      <c r="B13" s="19" t="s">
        <v>55</v>
      </c>
      <c r="C13" s="20">
        <v>1.3488368820198327</v>
      </c>
      <c r="D13" s="20">
        <v>1.0421984732727707</v>
      </c>
      <c r="E13" s="20">
        <v>4.9706805201856996</v>
      </c>
      <c r="F13" s="20">
        <v>2.9146439426238624</v>
      </c>
      <c r="G13" s="20">
        <v>0.9088612319186562</v>
      </c>
      <c r="H13" s="20">
        <v>-0.87828727898172643</v>
      </c>
    </row>
    <row r="14" spans="1:8" x14ac:dyDescent="0.3">
      <c r="A14" s="29"/>
      <c r="B14" s="19"/>
      <c r="C14" s="20"/>
      <c r="D14" s="20"/>
      <c r="E14" s="20"/>
      <c r="F14" s="20"/>
      <c r="G14" s="20"/>
      <c r="H14" s="20"/>
    </row>
    <row r="15" spans="1:8" x14ac:dyDescent="0.3">
      <c r="A15" s="74" t="s">
        <v>102</v>
      </c>
      <c r="B15" s="19">
        <v>2021</v>
      </c>
      <c r="C15" s="20">
        <v>67.627539049406721</v>
      </c>
      <c r="D15" s="20">
        <v>67.859766978062339</v>
      </c>
      <c r="E15" s="20">
        <v>70.083102493074804</v>
      </c>
      <c r="F15" s="20">
        <v>66.160919540229884</v>
      </c>
      <c r="G15" s="20">
        <v>65.471775854964974</v>
      </c>
      <c r="H15" s="20">
        <v>68.568798895536133</v>
      </c>
    </row>
    <row r="16" spans="1:8" x14ac:dyDescent="0.3">
      <c r="A16" s="74"/>
      <c r="B16" s="19">
        <v>2024</v>
      </c>
      <c r="C16" s="20">
        <v>70.265372168284784</v>
      </c>
      <c r="D16" s="20">
        <v>71.331379526899724</v>
      </c>
      <c r="E16" s="20">
        <v>74.034475234562507</v>
      </c>
      <c r="F16" s="20">
        <v>69.080316271327504</v>
      </c>
      <c r="G16" s="20">
        <v>65.474402730375431</v>
      </c>
      <c r="H16" s="20">
        <v>71.741293532338304</v>
      </c>
    </row>
    <row r="17" spans="1:8" x14ac:dyDescent="0.3">
      <c r="A17" s="74"/>
      <c r="B17" s="19" t="s">
        <v>55</v>
      </c>
      <c r="C17" s="20">
        <v>2.6378331188780635</v>
      </c>
      <c r="D17" s="20">
        <v>3.4716125488373883</v>
      </c>
      <c r="E17" s="20">
        <v>3.9513727414877131</v>
      </c>
      <c r="F17" s="20">
        <v>2.9193967310976121</v>
      </c>
      <c r="G17" s="20">
        <v>2.6268754104497027E-3</v>
      </c>
      <c r="H17" s="20">
        <v>3.17249463680217</v>
      </c>
    </row>
    <row r="18" spans="1:8" x14ac:dyDescent="0.3">
      <c r="A18" s="29"/>
      <c r="B18" s="19"/>
      <c r="C18" s="20"/>
      <c r="D18" s="20"/>
      <c r="E18" s="20"/>
      <c r="F18" s="20"/>
      <c r="G18" s="20"/>
      <c r="H18" s="20"/>
    </row>
    <row r="19" spans="1:8" x14ac:dyDescent="0.3">
      <c r="A19" s="74" t="s">
        <v>103</v>
      </c>
      <c r="B19" s="19">
        <v>2021</v>
      </c>
      <c r="C19" s="20">
        <v>73.469387755102048</v>
      </c>
      <c r="D19" s="20">
        <v>71.128205128205138</v>
      </c>
      <c r="E19" s="20">
        <v>79.263687853996217</v>
      </c>
      <c r="F19" s="20">
        <v>75.252525252525245</v>
      </c>
      <c r="G19" s="20">
        <v>69.698408928995477</v>
      </c>
      <c r="H19" s="20">
        <v>75.269978401727869</v>
      </c>
    </row>
    <row r="20" spans="1:8" x14ac:dyDescent="0.3">
      <c r="A20" s="74"/>
      <c r="B20" s="19">
        <v>2024</v>
      </c>
      <c r="C20" s="20">
        <v>72.008204030675941</v>
      </c>
      <c r="D20" s="20">
        <v>69.128311380790279</v>
      </c>
      <c r="E20" s="20">
        <v>81.269393511988724</v>
      </c>
      <c r="F20" s="20">
        <v>76.780021253985126</v>
      </c>
      <c r="G20" s="20">
        <v>66.121725428402598</v>
      </c>
      <c r="H20" s="20">
        <v>73.499806426635701</v>
      </c>
    </row>
    <row r="21" spans="1:8" x14ac:dyDescent="0.3">
      <c r="A21" s="68"/>
      <c r="B21" s="22" t="s">
        <v>55</v>
      </c>
      <c r="C21" s="25">
        <v>-1.4611837244261072</v>
      </c>
      <c r="D21" s="25">
        <v>-1.9998937474148493</v>
      </c>
      <c r="E21" s="25">
        <v>2.0057056579924959</v>
      </c>
      <c r="F21" s="25">
        <v>1.5274960014598826</v>
      </c>
      <c r="G21" s="25">
        <v>-3.576683500592881</v>
      </c>
      <c r="H21" s="25">
        <v>-1.7701719750921718</v>
      </c>
    </row>
    <row r="22" spans="1:8" x14ac:dyDescent="0.3">
      <c r="A22" s="13" t="s">
        <v>96</v>
      </c>
    </row>
  </sheetData>
  <mergeCells count="5">
    <mergeCell ref="A3:A5"/>
    <mergeCell ref="A7:A9"/>
    <mergeCell ref="A11:A13"/>
    <mergeCell ref="A15:A17"/>
    <mergeCell ref="A19:A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9"/>
  <sheetViews>
    <sheetView workbookViewId="0"/>
  </sheetViews>
  <sheetFormatPr defaultColWidth="8.85546875" defaultRowHeight="17.25" x14ac:dyDescent="0.3"/>
  <cols>
    <col min="1" max="1" width="16" style="13" customWidth="1"/>
    <col min="2" max="2" width="11.140625" style="13" customWidth="1"/>
    <col min="3" max="3" width="8.85546875" style="13"/>
    <col min="4" max="4" width="13.7109375" style="13" customWidth="1"/>
    <col min="5" max="5" width="11.140625" style="13" customWidth="1"/>
    <col min="6" max="6" width="15.140625" style="13" customWidth="1"/>
    <col min="7" max="13" width="8.85546875" style="14"/>
    <col min="14" max="16384" width="8.85546875" style="1"/>
  </cols>
  <sheetData>
    <row r="1" spans="1:6" x14ac:dyDescent="0.3">
      <c r="A1" s="13" t="s">
        <v>166</v>
      </c>
    </row>
    <row r="2" spans="1:6" x14ac:dyDescent="0.3">
      <c r="A2" s="23" t="s">
        <v>63</v>
      </c>
      <c r="B2" s="24" t="s">
        <v>170</v>
      </c>
      <c r="C2" s="24" t="s">
        <v>2</v>
      </c>
      <c r="D2" s="24" t="s">
        <v>167</v>
      </c>
      <c r="E2" s="24" t="s">
        <v>1</v>
      </c>
      <c r="F2" s="24" t="s">
        <v>8</v>
      </c>
    </row>
    <row r="3" spans="1:6" x14ac:dyDescent="0.3">
      <c r="A3" s="69">
        <v>0</v>
      </c>
      <c r="B3" s="19">
        <v>2021</v>
      </c>
      <c r="C3" s="20">
        <v>60.252045500000001</v>
      </c>
      <c r="D3" s="20">
        <v>67.710259000000008</v>
      </c>
      <c r="E3" s="20">
        <v>63.879289999999997</v>
      </c>
      <c r="F3" s="20">
        <v>42.856575999999997</v>
      </c>
    </row>
    <row r="4" spans="1:6" x14ac:dyDescent="0.3">
      <c r="A4" s="75"/>
      <c r="B4" s="19">
        <v>2024</v>
      </c>
      <c r="C4" s="20">
        <v>63.629529500000004</v>
      </c>
      <c r="D4" s="20">
        <v>71.049867000000006</v>
      </c>
      <c r="E4" s="20">
        <v>69.349142499999999</v>
      </c>
      <c r="F4" s="20">
        <v>45.8289075</v>
      </c>
    </row>
    <row r="5" spans="1:6" x14ac:dyDescent="0.3">
      <c r="A5" s="75"/>
      <c r="B5" s="19" t="s">
        <v>55</v>
      </c>
      <c r="C5" s="20">
        <f>C4-C3</f>
        <v>3.3774840000000026</v>
      </c>
      <c r="D5" s="20">
        <f t="shared" ref="D5:F5" si="0">D4-D3</f>
        <v>3.3396079999999984</v>
      </c>
      <c r="E5" s="20">
        <f t="shared" si="0"/>
        <v>5.4698525000000018</v>
      </c>
      <c r="F5" s="20">
        <f t="shared" si="0"/>
        <v>2.9723315000000028</v>
      </c>
    </row>
    <row r="6" spans="1:6" x14ac:dyDescent="0.3">
      <c r="B6" s="19"/>
      <c r="C6" s="20"/>
      <c r="D6" s="20"/>
      <c r="E6" s="20"/>
      <c r="F6" s="20"/>
    </row>
    <row r="7" spans="1:6" x14ac:dyDescent="0.3">
      <c r="A7" s="75">
        <v>1</v>
      </c>
      <c r="B7" s="19">
        <v>2021</v>
      </c>
      <c r="C7" s="20">
        <v>56.674649000000002</v>
      </c>
      <c r="D7" s="20">
        <v>67.738528000000002</v>
      </c>
      <c r="E7" s="20">
        <v>62.543427000000001</v>
      </c>
      <c r="F7" s="20">
        <v>37.132387999999999</v>
      </c>
    </row>
    <row r="8" spans="1:6" x14ac:dyDescent="0.3">
      <c r="A8" s="75"/>
      <c r="B8" s="19">
        <v>2024</v>
      </c>
      <c r="C8" s="20">
        <v>60.148350999999998</v>
      </c>
      <c r="D8" s="20">
        <v>70.297490999999994</v>
      </c>
      <c r="E8" s="20">
        <v>65.739851999999999</v>
      </c>
      <c r="F8" s="20">
        <v>41.796587000000002</v>
      </c>
    </row>
    <row r="9" spans="1:6" x14ac:dyDescent="0.3">
      <c r="A9" s="75"/>
      <c r="B9" s="19" t="s">
        <v>55</v>
      </c>
      <c r="C9" s="20">
        <f>C8-C7</f>
        <v>3.4737019999999958</v>
      </c>
      <c r="D9" s="20">
        <f t="shared" ref="D9:F9" si="1">D8-D7</f>
        <v>2.5589629999999914</v>
      </c>
      <c r="E9" s="20">
        <f t="shared" si="1"/>
        <v>3.1964249999999979</v>
      </c>
      <c r="F9" s="20">
        <f t="shared" si="1"/>
        <v>4.6641990000000035</v>
      </c>
    </row>
    <row r="10" spans="1:6" x14ac:dyDescent="0.3">
      <c r="A10" s="50"/>
      <c r="B10" s="19"/>
      <c r="C10" s="20"/>
      <c r="D10" s="20"/>
      <c r="E10" s="20"/>
      <c r="F10" s="20"/>
    </row>
    <row r="11" spans="1:6" x14ac:dyDescent="0.3">
      <c r="A11" s="76">
        <v>2</v>
      </c>
      <c r="B11" s="19">
        <v>2021</v>
      </c>
      <c r="C11" s="20">
        <v>56.032266</v>
      </c>
      <c r="D11" s="20">
        <v>68.362263999999996</v>
      </c>
      <c r="E11" s="20">
        <v>63.82479</v>
      </c>
      <c r="F11" s="20">
        <v>38.230967</v>
      </c>
    </row>
    <row r="12" spans="1:6" x14ac:dyDescent="0.3">
      <c r="A12" s="76"/>
      <c r="B12" s="19">
        <v>2024</v>
      </c>
      <c r="C12" s="20">
        <v>61.847037999999998</v>
      </c>
      <c r="D12" s="20">
        <v>74.085121000000001</v>
      </c>
      <c r="E12" s="20">
        <v>69.056082000000004</v>
      </c>
      <c r="F12" s="20">
        <v>43.616137000000002</v>
      </c>
    </row>
    <row r="13" spans="1:6" x14ac:dyDescent="0.3">
      <c r="A13" s="76"/>
      <c r="B13" s="19" t="s">
        <v>55</v>
      </c>
      <c r="C13" s="20">
        <f>C12-C11</f>
        <v>5.8147719999999978</v>
      </c>
      <c r="D13" s="20">
        <f t="shared" ref="D13:F13" si="2">D12-D11</f>
        <v>5.7228570000000047</v>
      </c>
      <c r="E13" s="20">
        <f t="shared" si="2"/>
        <v>5.2312920000000034</v>
      </c>
      <c r="F13" s="20">
        <f t="shared" si="2"/>
        <v>5.3851700000000022</v>
      </c>
    </row>
    <row r="14" spans="1:6" x14ac:dyDescent="0.3">
      <c r="A14" s="50"/>
      <c r="B14" s="19"/>
      <c r="C14" s="20"/>
      <c r="D14" s="20"/>
      <c r="E14" s="20"/>
      <c r="F14" s="20"/>
    </row>
    <row r="15" spans="1:6" x14ac:dyDescent="0.3">
      <c r="A15" s="75" t="s">
        <v>62</v>
      </c>
      <c r="B15" s="19">
        <v>2021</v>
      </c>
      <c r="C15" s="20">
        <v>43.652954999999999</v>
      </c>
      <c r="D15" s="20">
        <v>54.156829000000002</v>
      </c>
      <c r="E15" s="20">
        <v>54.026522</v>
      </c>
      <c r="F15" s="20">
        <v>28.869501</v>
      </c>
    </row>
    <row r="16" spans="1:6" x14ac:dyDescent="0.3">
      <c r="A16" s="75"/>
      <c r="B16" s="19">
        <v>2024</v>
      </c>
      <c r="C16" s="20">
        <v>46.757927000000002</v>
      </c>
      <c r="D16" s="20">
        <v>57.937033999999997</v>
      </c>
      <c r="E16" s="20">
        <v>55.968953999999997</v>
      </c>
      <c r="F16" s="20">
        <v>30.818729000000001</v>
      </c>
    </row>
    <row r="17" spans="1:6" x14ac:dyDescent="0.3">
      <c r="A17" s="70"/>
      <c r="B17" s="22" t="s">
        <v>55</v>
      </c>
      <c r="C17" s="25">
        <f>C16-C15</f>
        <v>3.1049720000000036</v>
      </c>
      <c r="D17" s="25">
        <f t="shared" ref="D17:F17" si="3">D16-D15</f>
        <v>3.7802049999999952</v>
      </c>
      <c r="E17" s="25">
        <f t="shared" si="3"/>
        <v>1.9424319999999966</v>
      </c>
      <c r="F17" s="25">
        <f t="shared" si="3"/>
        <v>1.9492280000000015</v>
      </c>
    </row>
    <row r="19" spans="1:6" x14ac:dyDescent="0.3">
      <c r="A19" s="13" t="s">
        <v>105</v>
      </c>
    </row>
  </sheetData>
  <mergeCells count="4">
    <mergeCell ref="A3:A5"/>
    <mergeCell ref="A7:A9"/>
    <mergeCell ref="A11:A13"/>
    <mergeCell ref="A15:A17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0"/>
  <sheetViews>
    <sheetView workbookViewId="0"/>
  </sheetViews>
  <sheetFormatPr defaultColWidth="8.85546875" defaultRowHeight="15" x14ac:dyDescent="0.25"/>
  <cols>
    <col min="1" max="17" width="8.85546875" style="1"/>
    <col min="18" max="18" width="10.140625" style="1" bestFit="1" customWidth="1"/>
    <col min="19" max="16384" width="8.85546875" style="1"/>
  </cols>
  <sheetData>
    <row r="1" spans="1:18" ht="17.25" x14ac:dyDescent="0.25">
      <c r="A1" s="29" t="s">
        <v>142</v>
      </c>
    </row>
    <row r="3" spans="1:18" x14ac:dyDescent="0.25">
      <c r="P3" s="1" t="s">
        <v>39</v>
      </c>
      <c r="Q3" s="1" t="s">
        <v>8</v>
      </c>
    </row>
    <row r="4" spans="1:18" x14ac:dyDescent="0.25">
      <c r="O4" s="1">
        <v>2014</v>
      </c>
      <c r="P4" s="1">
        <v>8400</v>
      </c>
      <c r="Q4" s="1">
        <v>3892</v>
      </c>
      <c r="R4" s="10">
        <v>12292</v>
      </c>
    </row>
    <row r="5" spans="1:18" x14ac:dyDescent="0.25">
      <c r="O5" s="1">
        <v>2015</v>
      </c>
      <c r="P5" s="1">
        <v>9387</v>
      </c>
      <c r="Q5" s="1">
        <v>4538</v>
      </c>
      <c r="R5" s="10">
        <v>13925</v>
      </c>
    </row>
    <row r="6" spans="1:18" x14ac:dyDescent="0.25">
      <c r="O6" s="1">
        <v>2016</v>
      </c>
      <c r="P6" s="1">
        <v>11360</v>
      </c>
      <c r="Q6" s="1">
        <v>5758</v>
      </c>
      <c r="R6" s="10">
        <v>17118</v>
      </c>
    </row>
    <row r="7" spans="1:18" x14ac:dyDescent="0.25">
      <c r="O7" s="1">
        <v>2017</v>
      </c>
      <c r="P7" s="1">
        <v>11718</v>
      </c>
      <c r="Q7" s="1">
        <v>6044</v>
      </c>
      <c r="R7" s="10">
        <v>17762</v>
      </c>
    </row>
    <row r="8" spans="1:18" x14ac:dyDescent="0.25">
      <c r="O8" s="1">
        <v>2018</v>
      </c>
      <c r="P8" s="1">
        <v>12102</v>
      </c>
      <c r="Q8" s="1">
        <v>6210</v>
      </c>
      <c r="R8" s="10">
        <v>18312</v>
      </c>
    </row>
    <row r="9" spans="1:18" x14ac:dyDescent="0.25">
      <c r="O9" s="1">
        <v>2019</v>
      </c>
      <c r="P9" s="1">
        <v>11987</v>
      </c>
      <c r="Q9" s="1">
        <v>8116</v>
      </c>
      <c r="R9" s="10">
        <v>20103</v>
      </c>
    </row>
    <row r="10" spans="1:18" x14ac:dyDescent="0.25">
      <c r="O10" s="1">
        <v>2020</v>
      </c>
      <c r="P10" s="1">
        <v>12330</v>
      </c>
      <c r="Q10" s="1">
        <v>6655</v>
      </c>
      <c r="R10" s="10">
        <v>18985</v>
      </c>
    </row>
    <row r="11" spans="1:18" x14ac:dyDescent="0.25">
      <c r="O11" s="1">
        <v>2021</v>
      </c>
      <c r="P11" s="1">
        <v>9891</v>
      </c>
      <c r="Q11" s="1">
        <v>4861</v>
      </c>
      <c r="R11" s="10">
        <v>14752</v>
      </c>
    </row>
    <row r="12" spans="1:18" x14ac:dyDescent="0.25">
      <c r="O12" s="1">
        <v>2022</v>
      </c>
      <c r="P12" s="1">
        <v>11038</v>
      </c>
      <c r="Q12" s="1">
        <v>5157</v>
      </c>
      <c r="R12" s="10">
        <v>16195</v>
      </c>
    </row>
    <row r="13" spans="1:18" x14ac:dyDescent="0.25">
      <c r="O13" s="1">
        <v>2023</v>
      </c>
      <c r="P13" s="1">
        <v>13532</v>
      </c>
      <c r="Q13" s="1">
        <v>5894</v>
      </c>
      <c r="R13" s="10">
        <v>19426</v>
      </c>
    </row>
    <row r="14" spans="1:18" x14ac:dyDescent="0.25">
      <c r="O14" s="1">
        <v>2024</v>
      </c>
      <c r="P14" s="1">
        <v>18543</v>
      </c>
      <c r="Q14" s="1">
        <v>9142</v>
      </c>
      <c r="R14" s="10">
        <v>27685</v>
      </c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7.25" x14ac:dyDescent="0.25">
      <c r="A20" s="29" t="s">
        <v>140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4:H112"/>
  <sheetViews>
    <sheetView workbookViewId="0">
      <selection activeCell="H5" sqref="H5"/>
    </sheetView>
  </sheetViews>
  <sheetFormatPr defaultColWidth="8.85546875" defaultRowHeight="15" x14ac:dyDescent="0.25"/>
  <cols>
    <col min="1" max="10" width="8.85546875" style="1"/>
    <col min="11" max="11" width="10.140625" style="1" bestFit="1" customWidth="1"/>
    <col min="12" max="16384" width="8.85546875" style="1"/>
  </cols>
  <sheetData>
    <row r="4" spans="1:8" x14ac:dyDescent="0.25">
      <c r="B4" s="77" t="s">
        <v>90</v>
      </c>
      <c r="C4" s="77"/>
      <c r="D4" s="77" t="s">
        <v>89</v>
      </c>
      <c r="E4" s="77"/>
    </row>
    <row r="5" spans="1:8" ht="17.25" x14ac:dyDescent="0.25">
      <c r="B5" s="1" t="s">
        <v>141</v>
      </c>
      <c r="C5" s="1" t="s">
        <v>8</v>
      </c>
      <c r="D5" s="1" t="s">
        <v>39</v>
      </c>
      <c r="E5" s="1" t="s">
        <v>8</v>
      </c>
      <c r="H5" s="29" t="s">
        <v>143</v>
      </c>
    </row>
    <row r="6" spans="1:8" x14ac:dyDescent="0.25">
      <c r="A6" s="1">
        <v>2002</v>
      </c>
      <c r="B6" s="9">
        <v>20.883820384889525</v>
      </c>
      <c r="C6" s="11">
        <v>9.4988344988344995</v>
      </c>
      <c r="D6" s="9">
        <v>19.628482972136226</v>
      </c>
      <c r="E6" s="11">
        <v>6.0984060984060982</v>
      </c>
    </row>
    <row r="7" spans="1:8" x14ac:dyDescent="0.25">
      <c r="A7" s="1">
        <v>2003</v>
      </c>
      <c r="B7" s="9">
        <v>21.792035398230087</v>
      </c>
      <c r="C7" s="11">
        <v>8.6723768736616709</v>
      </c>
      <c r="D7" s="9">
        <v>21.395634798647404</v>
      </c>
      <c r="E7" s="11">
        <v>6.5025252525252526</v>
      </c>
    </row>
    <row r="8" spans="1:8" x14ac:dyDescent="0.25">
      <c r="A8" s="1">
        <v>2004</v>
      </c>
      <c r="B8" s="9">
        <v>22.954461310625693</v>
      </c>
      <c r="C8" s="11">
        <v>10.3739982190561</v>
      </c>
      <c r="D8" s="9">
        <v>20.888888888888889</v>
      </c>
      <c r="E8" s="11">
        <v>8.6666666666666679</v>
      </c>
    </row>
    <row r="9" spans="1:8" x14ac:dyDescent="0.25">
      <c r="A9" s="1">
        <v>2005</v>
      </c>
      <c r="B9" s="9">
        <v>27.833065810593897</v>
      </c>
      <c r="C9" s="11">
        <v>16.894761680037753</v>
      </c>
      <c r="D9" s="9">
        <v>26.674107142857146</v>
      </c>
      <c r="E9" s="11">
        <v>13.77500819940964</v>
      </c>
    </row>
    <row r="10" spans="1:8" x14ac:dyDescent="0.25">
      <c r="A10" s="1">
        <v>2006</v>
      </c>
      <c r="B10" s="9">
        <v>31.890533370566882</v>
      </c>
      <c r="C10" s="11">
        <v>19.653767820773933</v>
      </c>
      <c r="D10" s="9">
        <v>28.81276396058189</v>
      </c>
      <c r="E10" s="11">
        <v>18.059593023255811</v>
      </c>
    </row>
    <row r="11" spans="1:8" x14ac:dyDescent="0.25">
      <c r="A11" s="1">
        <v>2007</v>
      </c>
      <c r="B11" s="9">
        <v>30.767029192902118</v>
      </c>
      <c r="C11" s="11">
        <v>26.054216867469883</v>
      </c>
      <c r="D11" s="9">
        <v>30.426098535286282</v>
      </c>
      <c r="E11" s="11">
        <v>21.988527724665392</v>
      </c>
    </row>
    <row r="12" spans="1:8" x14ac:dyDescent="0.25">
      <c r="A12" s="1">
        <v>2008</v>
      </c>
      <c r="B12" s="9">
        <v>31.461785802621815</v>
      </c>
      <c r="C12" s="11">
        <v>23.803278688524589</v>
      </c>
      <c r="D12" s="9">
        <v>28.230420201223122</v>
      </c>
      <c r="E12" s="11">
        <v>23.177908555907649</v>
      </c>
    </row>
    <row r="13" spans="1:8" x14ac:dyDescent="0.25">
      <c r="A13" s="1">
        <v>2009</v>
      </c>
      <c r="B13" s="9">
        <v>29.279393173198482</v>
      </c>
      <c r="C13" s="11">
        <v>23.076923076923077</v>
      </c>
      <c r="D13" s="9">
        <v>26.602947033054559</v>
      </c>
      <c r="E13" s="11">
        <v>19.453450671607225</v>
      </c>
    </row>
    <row r="14" spans="1:8" x14ac:dyDescent="0.25">
      <c r="A14" s="1">
        <v>2010</v>
      </c>
      <c r="B14" s="9">
        <v>31.543116490166412</v>
      </c>
      <c r="C14" s="11">
        <v>28.851744186046513</v>
      </c>
      <c r="D14" s="9">
        <v>27.992888186487551</v>
      </c>
      <c r="E14" s="11">
        <v>23.214285714285715</v>
      </c>
    </row>
    <row r="15" spans="1:8" x14ac:dyDescent="0.25">
      <c r="A15" s="1">
        <v>2011</v>
      </c>
      <c r="B15" s="9">
        <v>21.549785319975463</v>
      </c>
      <c r="C15" s="11">
        <v>16.358839050131927</v>
      </c>
      <c r="D15" s="9">
        <v>20.960480240120059</v>
      </c>
      <c r="E15" s="11">
        <v>14.341222182974214</v>
      </c>
    </row>
    <row r="16" spans="1:8" x14ac:dyDescent="0.25">
      <c r="A16" s="1">
        <v>2012</v>
      </c>
      <c r="B16" s="9">
        <v>30.62317429406037</v>
      </c>
      <c r="C16" s="11">
        <v>27.056962025316455</v>
      </c>
      <c r="D16" s="9">
        <v>29.417040358744394</v>
      </c>
      <c r="E16" s="11">
        <v>24</v>
      </c>
    </row>
    <row r="17" spans="1:8" x14ac:dyDescent="0.25">
      <c r="A17" s="1">
        <v>2013</v>
      </c>
      <c r="B17" s="9">
        <v>33.383345836459114</v>
      </c>
      <c r="C17" s="11">
        <v>29.508670520231213</v>
      </c>
      <c r="D17" s="9">
        <v>31.540537838648408</v>
      </c>
      <c r="E17" s="11">
        <v>24.591156874621444</v>
      </c>
    </row>
    <row r="18" spans="1:8" x14ac:dyDescent="0.25">
      <c r="A18" s="1">
        <v>2014</v>
      </c>
      <c r="B18" s="9">
        <v>37.083333333333336</v>
      </c>
      <c r="C18" s="11">
        <v>29.522096608427546</v>
      </c>
      <c r="D18" s="9">
        <v>31.834048070210429</v>
      </c>
      <c r="E18" s="11">
        <v>23.300624442462087</v>
      </c>
    </row>
    <row r="19" spans="1:8" x14ac:dyDescent="0.25">
      <c r="A19" s="1">
        <v>2015</v>
      </c>
      <c r="B19" s="9">
        <v>37.967401725790992</v>
      </c>
      <c r="C19" s="11">
        <v>33.78140149845747</v>
      </c>
      <c r="D19" s="9">
        <v>32.224513583789118</v>
      </c>
      <c r="E19" s="11">
        <v>25.95106550907656</v>
      </c>
    </row>
    <row r="20" spans="1:8" x14ac:dyDescent="0.25">
      <c r="A20" s="1">
        <v>2016</v>
      </c>
      <c r="B20" s="9">
        <v>37.728873239436624</v>
      </c>
      <c r="C20" s="11">
        <v>33.501215699895795</v>
      </c>
      <c r="D20" s="9">
        <v>31.06841611996251</v>
      </c>
      <c r="E20" s="11">
        <v>26.638121188529908</v>
      </c>
    </row>
    <row r="21" spans="1:8" x14ac:dyDescent="0.25">
      <c r="A21" s="1">
        <v>2017</v>
      </c>
      <c r="B21" s="9">
        <v>38.146441372247821</v>
      </c>
      <c r="C21" s="11">
        <v>36.383189940436793</v>
      </c>
      <c r="D21" s="9">
        <v>30.243409285325452</v>
      </c>
      <c r="E21" s="11">
        <v>26.597494622295333</v>
      </c>
    </row>
    <row r="22" spans="1:8" x14ac:dyDescent="0.25">
      <c r="A22" s="1">
        <v>2018</v>
      </c>
      <c r="B22" s="9">
        <v>38.051561725334651</v>
      </c>
      <c r="C22" s="11">
        <v>36.151368760064415</v>
      </c>
      <c r="D22" s="9">
        <v>32.086657395886704</v>
      </c>
      <c r="E22" s="11">
        <v>26.083752916615499</v>
      </c>
    </row>
    <row r="23" spans="1:8" x14ac:dyDescent="0.25">
      <c r="A23" s="1">
        <v>2019</v>
      </c>
      <c r="B23" s="9">
        <v>44.932009677150248</v>
      </c>
      <c r="C23" s="11">
        <v>37.617052735337602</v>
      </c>
      <c r="D23" s="9">
        <v>42.094678217821787</v>
      </c>
      <c r="E23" s="11">
        <v>27.655270078899452</v>
      </c>
    </row>
    <row r="24" spans="1:8" x14ac:dyDescent="0.25">
      <c r="A24" s="1">
        <v>2020</v>
      </c>
      <c r="B24" s="9">
        <v>53.057583130575836</v>
      </c>
      <c r="C24" s="11">
        <v>44.763335837715999</v>
      </c>
      <c r="D24" s="9">
        <v>47.660098522167488</v>
      </c>
      <c r="E24" s="11">
        <v>31.816491010539366</v>
      </c>
    </row>
    <row r="25" spans="1:8" x14ac:dyDescent="0.25">
      <c r="A25" s="1">
        <v>2021</v>
      </c>
      <c r="B25" s="9">
        <v>52.198968759478312</v>
      </c>
      <c r="C25" s="11">
        <v>42.768977576630327</v>
      </c>
      <c r="D25" s="9">
        <v>49.170005724098452</v>
      </c>
      <c r="E25" s="11">
        <v>31.692504395077513</v>
      </c>
    </row>
    <row r="26" spans="1:8" x14ac:dyDescent="0.25">
      <c r="A26" s="1">
        <v>2022</v>
      </c>
      <c r="B26" s="9">
        <v>57.021199492661708</v>
      </c>
      <c r="C26" s="11">
        <v>45.840605002908667</v>
      </c>
      <c r="D26" s="9">
        <v>54.72023662805028</v>
      </c>
      <c r="E26" s="11">
        <v>35.920442649917753</v>
      </c>
    </row>
    <row r="27" spans="1:8" x14ac:dyDescent="0.25">
      <c r="A27" s="1">
        <v>2023</v>
      </c>
      <c r="B27" s="9">
        <v>57.485959207803731</v>
      </c>
      <c r="C27" s="11">
        <v>44.723447573803874</v>
      </c>
      <c r="D27" s="9">
        <v>55.138041838809102</v>
      </c>
      <c r="E27" s="11">
        <v>35.2738363612253</v>
      </c>
    </row>
    <row r="28" spans="1:8" x14ac:dyDescent="0.25">
      <c r="B28" s="9"/>
      <c r="C28" s="11"/>
      <c r="D28" s="9"/>
      <c r="E28" s="11"/>
    </row>
    <row r="31" spans="1:8" ht="17.25" x14ac:dyDescent="0.25">
      <c r="H31" s="29" t="s">
        <v>140</v>
      </c>
    </row>
    <row r="80" spans="1:4" x14ac:dyDescent="0.25">
      <c r="A80" s="9" t="e">
        <f>#REF!/#REF!*100</f>
        <v>#REF!</v>
      </c>
      <c r="B80" s="9" t="e">
        <f>#REF!/#REF!*100</f>
        <v>#REF!</v>
      </c>
      <c r="C80" s="9" t="e">
        <f>#REF!/#REF!*100</f>
        <v>#REF!</v>
      </c>
      <c r="D80" s="9" t="e">
        <f>#REF!/#REF!*100</f>
        <v>#REF!</v>
      </c>
    </row>
    <row r="81" spans="1:4" x14ac:dyDescent="0.25">
      <c r="A81" s="9" t="e">
        <f>#REF!/#REF!*100</f>
        <v>#REF!</v>
      </c>
      <c r="B81" s="9" t="e">
        <f>#REF!/#REF!*100</f>
        <v>#REF!</v>
      </c>
      <c r="C81" s="9" t="e">
        <f>#REF!/#REF!*100</f>
        <v>#REF!</v>
      </c>
      <c r="D81" s="9" t="e">
        <f>#REF!/#REF!*100</f>
        <v>#REF!</v>
      </c>
    </row>
    <row r="82" spans="1:4" x14ac:dyDescent="0.25">
      <c r="A82" s="9" t="e">
        <f>#REF!/#REF!*100</f>
        <v>#REF!</v>
      </c>
      <c r="B82" s="9" t="e">
        <f>#REF!/#REF!*100</f>
        <v>#REF!</v>
      </c>
      <c r="C82" s="9" t="e">
        <f>#REF!/#REF!*100</f>
        <v>#REF!</v>
      </c>
      <c r="D82" s="9" t="e">
        <f>#REF!/#REF!*100</f>
        <v>#REF!</v>
      </c>
    </row>
    <row r="83" spans="1:4" x14ac:dyDescent="0.25">
      <c r="A83" s="9" t="e">
        <f>#REF!/#REF!*100</f>
        <v>#REF!</v>
      </c>
      <c r="B83" s="9" t="e">
        <f>#REF!/#REF!*100</f>
        <v>#REF!</v>
      </c>
      <c r="C83" s="9" t="e">
        <f>#REF!/#REF!*100</f>
        <v>#REF!</v>
      </c>
      <c r="D83" s="9" t="e">
        <f>#REF!/#REF!*100</f>
        <v>#REF!</v>
      </c>
    </row>
    <row r="84" spans="1:4" x14ac:dyDescent="0.25">
      <c r="A84" s="9" t="e">
        <f>#REF!/#REF!*100</f>
        <v>#REF!</v>
      </c>
      <c r="B84" s="9" t="e">
        <f>#REF!/#REF!*100</f>
        <v>#REF!</v>
      </c>
      <c r="C84" s="9" t="e">
        <f>#REF!/#REF!*100</f>
        <v>#REF!</v>
      </c>
      <c r="D84" s="9" t="e">
        <f>#REF!/#REF!*100</f>
        <v>#REF!</v>
      </c>
    </row>
    <row r="85" spans="1:4" x14ac:dyDescent="0.25">
      <c r="A85" s="9" t="e">
        <f>#REF!/#REF!*100</f>
        <v>#REF!</v>
      </c>
      <c r="B85" s="9" t="e">
        <f>#REF!/#REF!*100</f>
        <v>#REF!</v>
      </c>
      <c r="C85" s="9" t="e">
        <f>#REF!/#REF!*100</f>
        <v>#REF!</v>
      </c>
      <c r="D85" s="9" t="e">
        <f>#REF!/#REF!*100</f>
        <v>#REF!</v>
      </c>
    </row>
    <row r="86" spans="1:4" x14ac:dyDescent="0.25">
      <c r="A86" s="9" t="e">
        <f>#REF!/#REF!*100</f>
        <v>#REF!</v>
      </c>
      <c r="B86" s="9" t="e">
        <f>#REF!/#REF!*100</f>
        <v>#REF!</v>
      </c>
      <c r="C86" s="9" t="e">
        <f>#REF!/#REF!*100</f>
        <v>#REF!</v>
      </c>
      <c r="D86" s="9" t="e">
        <f>#REF!/#REF!*100</f>
        <v>#REF!</v>
      </c>
    </row>
    <row r="87" spans="1:4" x14ac:dyDescent="0.25">
      <c r="A87" s="9" t="e">
        <f>#REF!/#REF!*100</f>
        <v>#REF!</v>
      </c>
      <c r="B87" s="9" t="e">
        <f>#REF!/#REF!*100</f>
        <v>#REF!</v>
      </c>
      <c r="C87" s="9" t="e">
        <f>#REF!/#REF!*100</f>
        <v>#REF!</v>
      </c>
      <c r="D87" s="9" t="e">
        <f>#REF!/#REF!*100</f>
        <v>#REF!</v>
      </c>
    </row>
    <row r="88" spans="1:4" x14ac:dyDescent="0.25">
      <c r="A88" s="9" t="e">
        <f>#REF!/#REF!*100</f>
        <v>#REF!</v>
      </c>
      <c r="B88" s="9" t="e">
        <f>#REF!/#REF!*100</f>
        <v>#REF!</v>
      </c>
      <c r="C88" s="9" t="e">
        <f>#REF!/#REF!*100</f>
        <v>#REF!</v>
      </c>
      <c r="D88" s="9" t="e">
        <f>#REF!/#REF!*100</f>
        <v>#REF!</v>
      </c>
    </row>
    <row r="89" spans="1:4" x14ac:dyDescent="0.25">
      <c r="A89" s="9" t="e">
        <f>#REF!/#REF!*100</f>
        <v>#REF!</v>
      </c>
      <c r="B89" s="9" t="e">
        <f>#REF!/#REF!*100</f>
        <v>#REF!</v>
      </c>
      <c r="C89" s="9" t="e">
        <f>#REF!/#REF!*100</f>
        <v>#REF!</v>
      </c>
      <c r="D89" s="9" t="e">
        <f>#REF!/#REF!*100</f>
        <v>#REF!</v>
      </c>
    </row>
    <row r="90" spans="1:4" x14ac:dyDescent="0.25">
      <c r="A90" s="9" t="e">
        <f>#REF!/#REF!*100</f>
        <v>#REF!</v>
      </c>
      <c r="B90" s="9" t="e">
        <f>#REF!/#REF!*100</f>
        <v>#REF!</v>
      </c>
      <c r="C90" s="9" t="e">
        <f>#REF!/#REF!*100</f>
        <v>#REF!</v>
      </c>
      <c r="D90" s="9" t="e">
        <f>#REF!/#REF!*100</f>
        <v>#REF!</v>
      </c>
    </row>
    <row r="91" spans="1:4" x14ac:dyDescent="0.25">
      <c r="A91" s="9" t="e">
        <f>#REF!/#REF!*100</f>
        <v>#REF!</v>
      </c>
      <c r="B91" s="9" t="e">
        <f>#REF!/#REF!*100</f>
        <v>#REF!</v>
      </c>
      <c r="C91" s="9" t="e">
        <f>#REF!/#REF!*100</f>
        <v>#REF!</v>
      </c>
      <c r="D91" s="9" t="e">
        <f>#REF!/#REF!*100</f>
        <v>#REF!</v>
      </c>
    </row>
    <row r="92" spans="1:4" x14ac:dyDescent="0.25">
      <c r="A92" s="9" t="e">
        <f>#REF!/#REF!*100</f>
        <v>#REF!</v>
      </c>
      <c r="B92" s="9" t="e">
        <f>#REF!/#REF!*100</f>
        <v>#REF!</v>
      </c>
      <c r="C92" s="9" t="e">
        <f>#REF!/#REF!*100</f>
        <v>#REF!</v>
      </c>
      <c r="D92" s="9" t="e">
        <f>#REF!/#REF!*100</f>
        <v>#REF!</v>
      </c>
    </row>
    <row r="93" spans="1:4" x14ac:dyDescent="0.25">
      <c r="A93" s="9" t="e">
        <f>#REF!/#REF!*100</f>
        <v>#REF!</v>
      </c>
      <c r="B93" s="9" t="e">
        <f>#REF!/#REF!*100</f>
        <v>#REF!</v>
      </c>
      <c r="C93" s="9" t="e">
        <f>#REF!/#REF!*100</f>
        <v>#REF!</v>
      </c>
      <c r="D93" s="9" t="e">
        <f>#REF!/#REF!*100</f>
        <v>#REF!</v>
      </c>
    </row>
    <row r="94" spans="1:4" x14ac:dyDescent="0.25">
      <c r="A94" s="9" t="e">
        <f>#REF!/#REF!*100</f>
        <v>#REF!</v>
      </c>
      <c r="B94" s="9" t="e">
        <f>#REF!/#REF!*100</f>
        <v>#REF!</v>
      </c>
      <c r="C94" s="9" t="e">
        <f>#REF!/#REF!*100</f>
        <v>#REF!</v>
      </c>
      <c r="D94" s="9" t="e">
        <f>#REF!/#REF!*100</f>
        <v>#REF!</v>
      </c>
    </row>
    <row r="95" spans="1:4" x14ac:dyDescent="0.25">
      <c r="A95" s="9" t="e">
        <f>#REF!/#REF!*100</f>
        <v>#REF!</v>
      </c>
      <c r="B95" s="9" t="e">
        <f>#REF!/#REF!*100</f>
        <v>#REF!</v>
      </c>
      <c r="C95" s="9" t="e">
        <f>#REF!/#REF!*100</f>
        <v>#REF!</v>
      </c>
      <c r="D95" s="9" t="e">
        <f>#REF!/#REF!*100</f>
        <v>#REF!</v>
      </c>
    </row>
    <row r="96" spans="1:4" x14ac:dyDescent="0.25">
      <c r="A96" s="9" t="e">
        <f>#REF!/#REF!*100</f>
        <v>#REF!</v>
      </c>
      <c r="B96" s="9" t="e">
        <f>#REF!/#REF!*100</f>
        <v>#REF!</v>
      </c>
      <c r="C96" s="9" t="e">
        <f>#REF!/#REF!*100</f>
        <v>#REF!</v>
      </c>
      <c r="D96" s="9" t="e">
        <f>#REF!/#REF!*100</f>
        <v>#REF!</v>
      </c>
    </row>
    <row r="97" spans="1:4" x14ac:dyDescent="0.25">
      <c r="A97" s="9" t="e">
        <f>#REF!/#REF!*100</f>
        <v>#REF!</v>
      </c>
      <c r="B97" s="9" t="e">
        <f>#REF!/#REF!*100</f>
        <v>#REF!</v>
      </c>
      <c r="C97" s="9" t="e">
        <f>#REF!/#REF!*100</f>
        <v>#REF!</v>
      </c>
      <c r="D97" s="9" t="e">
        <f>#REF!/#REF!*100</f>
        <v>#REF!</v>
      </c>
    </row>
    <row r="98" spans="1:4" x14ac:dyDescent="0.25">
      <c r="A98" s="9" t="e">
        <f>#REF!/#REF!*100</f>
        <v>#REF!</v>
      </c>
      <c r="B98" s="9" t="e">
        <f>#REF!/#REF!*100</f>
        <v>#REF!</v>
      </c>
      <c r="C98" s="9" t="e">
        <f>#REF!/#REF!*100</f>
        <v>#REF!</v>
      </c>
      <c r="D98" s="9" t="e">
        <f>#REF!/#REF!*100</f>
        <v>#REF!</v>
      </c>
    </row>
    <row r="99" spans="1:4" x14ac:dyDescent="0.25">
      <c r="A99" s="9" t="e">
        <f>#REF!/#REF!*100</f>
        <v>#REF!</v>
      </c>
      <c r="B99" s="9" t="e">
        <f>#REF!/#REF!*100</f>
        <v>#REF!</v>
      </c>
      <c r="C99" s="9" t="e">
        <f>#REF!/#REF!*100</f>
        <v>#REF!</v>
      </c>
      <c r="D99" s="9" t="e">
        <f>#REF!/#REF!*100</f>
        <v>#REF!</v>
      </c>
    </row>
    <row r="100" spans="1:4" x14ac:dyDescent="0.25">
      <c r="A100" s="9" t="e">
        <f>#REF!/#REF!*100</f>
        <v>#REF!</v>
      </c>
      <c r="B100" s="9" t="e">
        <f>#REF!/#REF!*100</f>
        <v>#REF!</v>
      </c>
      <c r="C100" s="9" t="e">
        <f>#REF!/#REF!*100</f>
        <v>#REF!</v>
      </c>
      <c r="D100" s="9" t="e">
        <f>#REF!/#REF!*100</f>
        <v>#REF!</v>
      </c>
    </row>
    <row r="101" spans="1:4" x14ac:dyDescent="0.25">
      <c r="A101" s="9" t="e">
        <f>#REF!/#REF!*100</f>
        <v>#REF!</v>
      </c>
      <c r="B101" s="9" t="e">
        <f>#REF!/#REF!*100</f>
        <v>#REF!</v>
      </c>
      <c r="C101" s="9" t="e">
        <f>#REF!/#REF!*100</f>
        <v>#REF!</v>
      </c>
      <c r="D101" s="9" t="e">
        <f>#REF!/#REF!*100</f>
        <v>#REF!</v>
      </c>
    </row>
    <row r="102" spans="1:4" x14ac:dyDescent="0.25">
      <c r="A102" s="9" t="e">
        <f>#REF!/#REF!*100</f>
        <v>#REF!</v>
      </c>
      <c r="B102" s="9" t="e">
        <f>#REF!/#REF!*100</f>
        <v>#REF!</v>
      </c>
      <c r="C102" s="9" t="e">
        <f>#REF!/#REF!*100</f>
        <v>#REF!</v>
      </c>
      <c r="D102" s="9" t="e">
        <f>#REF!/#REF!*100</f>
        <v>#REF!</v>
      </c>
    </row>
    <row r="112" spans="1:4" x14ac:dyDescent="0.25">
      <c r="A112" s="1" t="e">
        <f>(#REF!-#REF!)/#REF!*100</f>
        <v>#REF!</v>
      </c>
    </row>
  </sheetData>
  <mergeCells count="2">
    <mergeCell ref="B4:C4"/>
    <mergeCell ref="D4:E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23"/>
  <sheetViews>
    <sheetView workbookViewId="0"/>
  </sheetViews>
  <sheetFormatPr defaultColWidth="8.85546875" defaultRowHeight="15" x14ac:dyDescent="0.25"/>
  <cols>
    <col min="1" max="1" width="8.85546875" style="1"/>
    <col min="2" max="7" width="11.140625" style="1" bestFit="1" customWidth="1"/>
    <col min="8" max="14" width="11.140625" style="1" customWidth="1"/>
    <col min="15" max="17" width="8.85546875" style="1"/>
    <col min="18" max="18" width="10.140625" style="1" bestFit="1" customWidth="1"/>
    <col min="19" max="16384" width="8.85546875" style="1"/>
  </cols>
  <sheetData>
    <row r="1" spans="1:18" ht="17.25" x14ac:dyDescent="0.3">
      <c r="A1" s="13" t="s">
        <v>144</v>
      </c>
      <c r="P1" s="1" t="s">
        <v>90</v>
      </c>
      <c r="Q1" s="1" t="s">
        <v>89</v>
      </c>
    </row>
    <row r="2" spans="1:18" x14ac:dyDescent="0.25">
      <c r="O2" s="1">
        <v>2014</v>
      </c>
      <c r="P2" s="1">
        <v>16798</v>
      </c>
      <c r="Q2" s="1">
        <v>18141</v>
      </c>
      <c r="R2" s="10">
        <f t="shared" ref="R2:R12" si="0">SUM(P2:Q2)</f>
        <v>34939</v>
      </c>
    </row>
    <row r="3" spans="1:18" x14ac:dyDescent="0.25">
      <c r="O3" s="1">
        <v>2015</v>
      </c>
      <c r="P3" s="1">
        <v>16291</v>
      </c>
      <c r="Q3" s="1">
        <v>17586</v>
      </c>
      <c r="R3" s="10">
        <f t="shared" si="0"/>
        <v>33877</v>
      </c>
    </row>
    <row r="4" spans="1:18" x14ac:dyDescent="0.25">
      <c r="O4" s="1">
        <v>2016</v>
      </c>
      <c r="P4" s="1">
        <v>17274</v>
      </c>
      <c r="Q4" s="1">
        <v>18547</v>
      </c>
      <c r="R4" s="10">
        <f t="shared" si="0"/>
        <v>35821</v>
      </c>
    </row>
    <row r="5" spans="1:18" x14ac:dyDescent="0.25">
      <c r="O5" s="1">
        <v>2017</v>
      </c>
      <c r="P5" s="1">
        <v>17419</v>
      </c>
      <c r="Q5" s="1">
        <v>18721</v>
      </c>
      <c r="R5" s="10">
        <f t="shared" si="0"/>
        <v>36140</v>
      </c>
    </row>
    <row r="6" spans="1:18" x14ac:dyDescent="0.25">
      <c r="O6" s="1">
        <v>2018</v>
      </c>
      <c r="P6" s="1">
        <v>18774</v>
      </c>
      <c r="Q6" s="1">
        <v>20777</v>
      </c>
      <c r="R6" s="10">
        <f t="shared" si="0"/>
        <v>39551</v>
      </c>
    </row>
    <row r="7" spans="1:18" x14ac:dyDescent="0.25">
      <c r="O7" s="1">
        <v>2019</v>
      </c>
      <c r="P7" s="1">
        <v>21640</v>
      </c>
      <c r="Q7" s="1">
        <v>24340</v>
      </c>
      <c r="R7" s="10">
        <f t="shared" si="0"/>
        <v>45980</v>
      </c>
    </row>
    <row r="8" spans="1:18" x14ac:dyDescent="0.25">
      <c r="O8" s="1">
        <v>2020</v>
      </c>
      <c r="P8" s="1">
        <v>17148</v>
      </c>
      <c r="Q8" s="1">
        <v>18894</v>
      </c>
      <c r="R8" s="10">
        <f t="shared" si="0"/>
        <v>36042</v>
      </c>
    </row>
    <row r="9" spans="1:18" x14ac:dyDescent="0.25">
      <c r="O9" s="1">
        <v>2021</v>
      </c>
      <c r="P9" s="1">
        <v>17456</v>
      </c>
      <c r="Q9" s="1">
        <v>19215</v>
      </c>
      <c r="R9" s="10">
        <f t="shared" si="0"/>
        <v>36671</v>
      </c>
    </row>
    <row r="10" spans="1:18" x14ac:dyDescent="0.25">
      <c r="O10" s="1">
        <v>2022</v>
      </c>
      <c r="P10" s="1">
        <v>22431</v>
      </c>
      <c r="Q10" s="1">
        <v>23977</v>
      </c>
      <c r="R10" s="10">
        <f t="shared" si="0"/>
        <v>46408</v>
      </c>
    </row>
    <row r="11" spans="1:18" x14ac:dyDescent="0.25">
      <c r="O11" s="1">
        <v>2023</v>
      </c>
      <c r="P11" s="1">
        <v>21270</v>
      </c>
      <c r="Q11" s="1">
        <v>23091</v>
      </c>
      <c r="R11" s="10">
        <f t="shared" si="0"/>
        <v>44361</v>
      </c>
    </row>
    <row r="12" spans="1:18" x14ac:dyDescent="0.25">
      <c r="O12" s="1">
        <v>2024</v>
      </c>
      <c r="P12" s="1">
        <v>18776</v>
      </c>
      <c r="Q12" s="1">
        <v>19845</v>
      </c>
      <c r="R12" s="10">
        <f t="shared" si="0"/>
        <v>38621</v>
      </c>
    </row>
    <row r="23" spans="1:1" ht="17.25" x14ac:dyDescent="0.3">
      <c r="A23" s="13" t="s">
        <v>140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workbookViewId="0"/>
  </sheetViews>
  <sheetFormatPr defaultColWidth="8.85546875" defaultRowHeight="15" x14ac:dyDescent="0.25"/>
  <cols>
    <col min="1" max="1" width="8.85546875" style="1"/>
    <col min="2" max="7" width="11.140625" style="1" bestFit="1" customWidth="1"/>
    <col min="8" max="10" width="8.85546875" style="1"/>
    <col min="11" max="11" width="14.140625" style="1" customWidth="1"/>
    <col min="12" max="12" width="8.85546875" style="1"/>
    <col min="13" max="14" width="15.140625" style="1" bestFit="1" customWidth="1"/>
    <col min="15" max="15" width="8.85546875" style="1"/>
    <col min="16" max="16" width="10.140625" style="1" bestFit="1" customWidth="1"/>
    <col min="17" max="16384" width="8.85546875" style="1"/>
  </cols>
  <sheetData>
    <row r="1" spans="1:14" ht="17.25" x14ac:dyDescent="0.3">
      <c r="A1" s="13" t="s">
        <v>145</v>
      </c>
    </row>
    <row r="4" spans="1:14" x14ac:dyDescent="0.25">
      <c r="M4" s="1" t="s">
        <v>90</v>
      </c>
      <c r="N4" s="1" t="s">
        <v>89</v>
      </c>
    </row>
    <row r="5" spans="1:14" x14ac:dyDescent="0.25">
      <c r="L5" s="1">
        <v>2014</v>
      </c>
      <c r="M5" s="12">
        <v>47.380640552446721</v>
      </c>
      <c r="N5" s="12">
        <v>33.366407585028391</v>
      </c>
    </row>
    <row r="6" spans="1:14" x14ac:dyDescent="0.25">
      <c r="L6" s="1">
        <v>2015</v>
      </c>
      <c r="M6" s="12">
        <v>45.945614142778226</v>
      </c>
      <c r="N6" s="12">
        <v>33.714318207665187</v>
      </c>
    </row>
    <row r="7" spans="1:14" x14ac:dyDescent="0.25">
      <c r="L7" s="1">
        <v>2016</v>
      </c>
      <c r="M7" s="12">
        <v>46.208174134537458</v>
      </c>
      <c r="N7" s="12">
        <v>33.946190758613255</v>
      </c>
    </row>
    <row r="8" spans="1:14" x14ac:dyDescent="0.25">
      <c r="L8" s="1">
        <v>2017</v>
      </c>
      <c r="M8" s="12">
        <v>48.343762558126187</v>
      </c>
      <c r="N8" s="12">
        <v>35.697879386784891</v>
      </c>
    </row>
    <row r="9" spans="1:14" x14ac:dyDescent="0.25">
      <c r="L9" s="1">
        <v>2018</v>
      </c>
      <c r="M9" s="12">
        <v>45.957174816235216</v>
      </c>
      <c r="N9" s="12">
        <v>32.343456706935555</v>
      </c>
    </row>
    <row r="10" spans="1:14" x14ac:dyDescent="0.25">
      <c r="L10" s="1">
        <v>2019</v>
      </c>
      <c r="M10" s="12">
        <v>60.998151571164506</v>
      </c>
      <c r="N10" s="12">
        <v>43.299096138044376</v>
      </c>
    </row>
    <row r="11" spans="1:14" x14ac:dyDescent="0.25">
      <c r="L11" s="1">
        <v>2020</v>
      </c>
      <c r="M11" s="12">
        <v>61.272451597853973</v>
      </c>
      <c r="N11" s="12">
        <v>43.982216576691016</v>
      </c>
    </row>
    <row r="12" spans="1:14" x14ac:dyDescent="0.25">
      <c r="L12" s="1">
        <v>2021</v>
      </c>
      <c r="M12" s="12">
        <v>63.284830430797435</v>
      </c>
      <c r="N12" s="12">
        <v>46.625032526671873</v>
      </c>
    </row>
    <row r="13" spans="1:14" x14ac:dyDescent="0.25">
      <c r="L13" s="1">
        <v>2022</v>
      </c>
      <c r="M13" s="12">
        <v>66.99656725067986</v>
      </c>
      <c r="N13" s="12">
        <v>49.142928639946618</v>
      </c>
    </row>
    <row r="14" spans="1:14" x14ac:dyDescent="0.25">
      <c r="L14" s="1">
        <v>2023</v>
      </c>
      <c r="M14" s="12">
        <v>68.782322519981193</v>
      </c>
      <c r="N14" s="12">
        <v>50.651769087523277</v>
      </c>
    </row>
    <row r="26" spans="1:1" ht="17.25" x14ac:dyDescent="0.3">
      <c r="A26" s="13" t="s">
        <v>140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6"/>
  <sheetViews>
    <sheetView workbookViewId="0"/>
  </sheetViews>
  <sheetFormatPr defaultRowHeight="17.25" x14ac:dyDescent="0.3"/>
  <cols>
    <col min="1" max="1" width="46.28515625" style="13" customWidth="1"/>
    <col min="2" max="6" width="14.140625" style="13" customWidth="1"/>
    <col min="7" max="8" width="9.140625" style="13"/>
  </cols>
  <sheetData>
    <row r="1" spans="1:6" ht="22.5" customHeight="1" x14ac:dyDescent="0.3">
      <c r="A1" s="13" t="s">
        <v>135</v>
      </c>
    </row>
    <row r="2" spans="1:6" x14ac:dyDescent="0.3">
      <c r="A2" s="13" t="s">
        <v>157</v>
      </c>
    </row>
    <row r="3" spans="1:6" x14ac:dyDescent="0.3">
      <c r="A3" s="23"/>
      <c r="B3" s="24" t="s">
        <v>75</v>
      </c>
      <c r="C3" s="24" t="s">
        <v>70</v>
      </c>
      <c r="D3" s="24" t="s">
        <v>69</v>
      </c>
      <c r="E3" s="24" t="s">
        <v>2</v>
      </c>
      <c r="F3" s="24" t="s">
        <v>71</v>
      </c>
    </row>
    <row r="4" spans="1:6" x14ac:dyDescent="0.3">
      <c r="A4" s="21" t="s">
        <v>74</v>
      </c>
      <c r="B4" s="25">
        <v>35.362608261993479</v>
      </c>
      <c r="C4" s="25">
        <v>37.833961593623478</v>
      </c>
      <c r="D4" s="25">
        <v>27.796681249344736</v>
      </c>
      <c r="E4" s="25">
        <v>40.311932134671402</v>
      </c>
      <c r="F4" s="25">
        <v>35.857003996111892</v>
      </c>
    </row>
    <row r="6" spans="1:6" x14ac:dyDescent="0.3">
      <c r="A6" s="13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4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3" width="8.85546875" style="1"/>
    <col min="14" max="14" width="11.7109375" style="1" bestFit="1" customWidth="1"/>
    <col min="15" max="16" width="8.85546875" style="18"/>
    <col min="17" max="16384" width="8.85546875" style="1"/>
  </cols>
  <sheetData>
    <row r="2" spans="1:18" s="2" customFormat="1" ht="17.25" x14ac:dyDescent="0.3">
      <c r="A2" s="13" t="s">
        <v>126</v>
      </c>
      <c r="N2" s="2" t="s">
        <v>0</v>
      </c>
      <c r="O2" s="15" t="s">
        <v>12</v>
      </c>
      <c r="P2" s="15" t="s">
        <v>13</v>
      </c>
    </row>
    <row r="3" spans="1:18" x14ac:dyDescent="0.25">
      <c r="N3" s="1" t="s">
        <v>27</v>
      </c>
      <c r="O3" s="16">
        <v>59.932271</v>
      </c>
      <c r="P3" s="16">
        <v>63.274559000000011</v>
      </c>
    </row>
    <row r="4" spans="1:18" x14ac:dyDescent="0.25">
      <c r="N4" s="1" t="s">
        <v>24</v>
      </c>
      <c r="O4" s="16">
        <v>58.892204000000007</v>
      </c>
      <c r="P4" s="16">
        <v>62.095432000000002</v>
      </c>
    </row>
    <row r="5" spans="1:18" x14ac:dyDescent="0.25">
      <c r="N5" s="1" t="s">
        <v>1</v>
      </c>
      <c r="O5" s="16">
        <v>55.139304000000003</v>
      </c>
      <c r="P5" s="16">
        <v>59.348117000000002</v>
      </c>
    </row>
    <row r="6" spans="1:18" x14ac:dyDescent="0.25">
      <c r="N6" s="1" t="s">
        <v>3</v>
      </c>
      <c r="O6" s="16">
        <v>46.650751</v>
      </c>
      <c r="P6" s="16">
        <v>52.109597999999998</v>
      </c>
    </row>
    <row r="7" spans="1:18" x14ac:dyDescent="0.25">
      <c r="N7" s="1" t="s">
        <v>4</v>
      </c>
      <c r="O7" s="16">
        <v>46.342374999999997</v>
      </c>
      <c r="P7" s="16">
        <v>50.533200000000001</v>
      </c>
    </row>
    <row r="8" spans="1:18" x14ac:dyDescent="0.25">
      <c r="N8" s="1" t="s">
        <v>5</v>
      </c>
      <c r="O8" s="16">
        <v>40.203249999999997</v>
      </c>
      <c r="P8" s="16">
        <v>42.881433999999999</v>
      </c>
    </row>
    <row r="9" spans="1:18" x14ac:dyDescent="0.25">
      <c r="N9" s="1" t="s">
        <v>6</v>
      </c>
      <c r="O9" s="16">
        <v>39.748621</v>
      </c>
      <c r="P9" s="16">
        <v>47.294705</v>
      </c>
    </row>
    <row r="10" spans="1:18" x14ac:dyDescent="0.25">
      <c r="N10" s="1" t="s">
        <v>7</v>
      </c>
      <c r="O10" s="16">
        <v>33.788353999999998</v>
      </c>
      <c r="P10" s="16">
        <v>37.567512000000001</v>
      </c>
    </row>
    <row r="11" spans="1:18" x14ac:dyDescent="0.25">
      <c r="N11" s="1" t="s">
        <v>8</v>
      </c>
      <c r="O11" s="16">
        <v>33.038443999999998</v>
      </c>
      <c r="P11" s="16">
        <v>37.163510000000002</v>
      </c>
    </row>
    <row r="12" spans="1:18" x14ac:dyDescent="0.25">
      <c r="N12" s="1" t="s">
        <v>9</v>
      </c>
      <c r="O12" s="16">
        <v>30.528010999999999</v>
      </c>
      <c r="P12" s="16">
        <v>33.121417999999998</v>
      </c>
    </row>
    <row r="13" spans="1:18" x14ac:dyDescent="0.25">
      <c r="N13" s="1" t="s">
        <v>10</v>
      </c>
      <c r="O13" s="16">
        <v>29.141311000000002</v>
      </c>
      <c r="P13" s="16">
        <v>34.866689000000001</v>
      </c>
    </row>
    <row r="14" spans="1:18" x14ac:dyDescent="0.25">
      <c r="N14" s="1" t="s">
        <v>11</v>
      </c>
      <c r="O14" s="16">
        <v>29.107154000000001</v>
      </c>
      <c r="P14" s="16">
        <v>32.301867000000001</v>
      </c>
    </row>
    <row r="15" spans="1:18" x14ac:dyDescent="0.25">
      <c r="N15" s="1" t="s">
        <v>2</v>
      </c>
      <c r="O15" s="16">
        <v>49.407684000000003</v>
      </c>
      <c r="P15" s="16">
        <v>53.262699000000005</v>
      </c>
    </row>
    <row r="16" spans="1:18" x14ac:dyDescent="0.25">
      <c r="N16" s="1" t="s">
        <v>72</v>
      </c>
      <c r="O16" s="16">
        <v>63.2</v>
      </c>
      <c r="P16" s="16">
        <v>66.099999999999994</v>
      </c>
      <c r="R16" s="3"/>
    </row>
    <row r="17" spans="1:16" x14ac:dyDescent="0.25">
      <c r="N17" s="1" t="s">
        <v>146</v>
      </c>
      <c r="O17" s="16">
        <v>63.4</v>
      </c>
      <c r="P17" s="16">
        <v>66.2</v>
      </c>
    </row>
    <row r="20" spans="1:16" x14ac:dyDescent="0.25">
      <c r="O20" s="17"/>
      <c r="P20" s="17"/>
    </row>
    <row r="21" spans="1:16" x14ac:dyDescent="0.25">
      <c r="O21" s="17"/>
      <c r="P21" s="17"/>
    </row>
    <row r="22" spans="1:16" x14ac:dyDescent="0.25">
      <c r="O22" s="17"/>
      <c r="P22" s="17"/>
    </row>
    <row r="23" spans="1:16" x14ac:dyDescent="0.25">
      <c r="O23" s="17"/>
      <c r="P23" s="17"/>
    </row>
    <row r="24" spans="1:16" ht="17.25" x14ac:dyDescent="0.3">
      <c r="A24" s="13" t="s">
        <v>140</v>
      </c>
      <c r="O24" s="17"/>
      <c r="P24" s="17"/>
    </row>
    <row r="25" spans="1:16" x14ac:dyDescent="0.25">
      <c r="O25" s="17"/>
      <c r="P25" s="17"/>
    </row>
    <row r="26" spans="1:16" x14ac:dyDescent="0.25">
      <c r="O26" s="17"/>
      <c r="P26" s="17"/>
    </row>
    <row r="27" spans="1:16" x14ac:dyDescent="0.25">
      <c r="O27" s="17"/>
      <c r="P27" s="17"/>
    </row>
    <row r="28" spans="1:16" x14ac:dyDescent="0.25">
      <c r="O28" s="17"/>
      <c r="P28" s="17"/>
    </row>
    <row r="29" spans="1:16" x14ac:dyDescent="0.25">
      <c r="O29" s="17"/>
      <c r="P29" s="17"/>
    </row>
    <row r="30" spans="1:16" x14ac:dyDescent="0.25">
      <c r="O30" s="17"/>
      <c r="P30" s="17"/>
    </row>
    <row r="31" spans="1:16" x14ac:dyDescent="0.25">
      <c r="O31" s="17"/>
      <c r="P31" s="17"/>
    </row>
    <row r="32" spans="1:16" x14ac:dyDescent="0.25">
      <c r="O32" s="17"/>
      <c r="P32" s="17"/>
    </row>
    <row r="33" spans="15:16" x14ac:dyDescent="0.25">
      <c r="O33" s="17"/>
      <c r="P33" s="17"/>
    </row>
    <row r="34" spans="15:16" x14ac:dyDescent="0.25">
      <c r="O34" s="17"/>
      <c r="P34" s="17"/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7"/>
  <sheetViews>
    <sheetView zoomScale="110" zoomScaleNormal="110" workbookViewId="0"/>
  </sheetViews>
  <sheetFormatPr defaultColWidth="8.85546875" defaultRowHeight="17.25" x14ac:dyDescent="0.25"/>
  <cols>
    <col min="1" max="1" width="18.42578125" style="51" customWidth="1"/>
    <col min="2" max="2" width="33.5703125" style="51" customWidth="1"/>
    <col min="3" max="3" width="23.42578125" style="51" customWidth="1"/>
    <col min="4" max="4" width="24.28515625" style="51" customWidth="1"/>
    <col min="5" max="9" width="8.85546875" style="51"/>
    <col min="10" max="16384" width="8.85546875" style="8"/>
  </cols>
  <sheetData>
    <row r="1" spans="1:4" x14ac:dyDescent="0.25">
      <c r="A1" s="51" t="s">
        <v>136</v>
      </c>
    </row>
    <row r="2" spans="1:4" x14ac:dyDescent="0.25">
      <c r="A2" s="51" t="s">
        <v>158</v>
      </c>
    </row>
    <row r="4" spans="1:4" x14ac:dyDescent="0.25">
      <c r="A4" s="79" t="s">
        <v>94</v>
      </c>
      <c r="B4" s="79" t="s">
        <v>122</v>
      </c>
      <c r="C4" s="78" t="s">
        <v>123</v>
      </c>
      <c r="D4" s="78"/>
    </row>
    <row r="5" spans="1:4" x14ac:dyDescent="0.25">
      <c r="A5" s="80"/>
      <c r="B5" s="80"/>
      <c r="C5" s="54" t="s">
        <v>90</v>
      </c>
      <c r="D5" s="54" t="s">
        <v>89</v>
      </c>
    </row>
    <row r="6" spans="1:4" x14ac:dyDescent="0.25">
      <c r="A6" s="51" t="s">
        <v>3</v>
      </c>
      <c r="B6" s="52">
        <v>46.843853820598007</v>
      </c>
      <c r="C6" s="52">
        <v>11.540822590546346</v>
      </c>
      <c r="D6" s="52">
        <v>20.272410516312956</v>
      </c>
    </row>
    <row r="7" spans="1:4" x14ac:dyDescent="0.25">
      <c r="A7" s="51" t="s">
        <v>5</v>
      </c>
      <c r="B7" s="52">
        <v>39.102564102564102</v>
      </c>
      <c r="C7" s="52">
        <v>25.416666666666664</v>
      </c>
      <c r="D7" s="52">
        <v>53.977272727272727</v>
      </c>
    </row>
    <row r="8" spans="1:4" x14ac:dyDescent="0.25">
      <c r="A8" s="51" t="s">
        <v>9</v>
      </c>
      <c r="B8" s="52">
        <v>43.426294820717132</v>
      </c>
      <c r="C8" s="52">
        <v>22.210901681100356</v>
      </c>
      <c r="D8" s="52">
        <v>44.936708860759495</v>
      </c>
    </row>
    <row r="9" spans="1:4" x14ac:dyDescent="0.25">
      <c r="A9" s="51" t="s">
        <v>11</v>
      </c>
      <c r="B9" s="52">
        <v>40.647810218978101</v>
      </c>
      <c r="C9" s="52">
        <v>13.944971358813035</v>
      </c>
      <c r="D9" s="52">
        <v>25.658725149889555</v>
      </c>
    </row>
    <row r="10" spans="1:4" x14ac:dyDescent="0.25">
      <c r="A10" s="51" t="s">
        <v>92</v>
      </c>
      <c r="B10" s="52">
        <v>40.911567096422736</v>
      </c>
      <c r="C10" s="52">
        <v>20.930880713489408</v>
      </c>
      <c r="D10" s="52">
        <v>43.093629982783739</v>
      </c>
    </row>
    <row r="11" spans="1:4" x14ac:dyDescent="0.25">
      <c r="A11" s="51" t="s">
        <v>93</v>
      </c>
      <c r="B11" s="52">
        <v>34.118291347207006</v>
      </c>
      <c r="C11" s="52">
        <v>17.514759628900759</v>
      </c>
      <c r="D11" s="52">
        <v>45.499243570347957</v>
      </c>
    </row>
    <row r="12" spans="1:4" x14ac:dyDescent="0.25">
      <c r="A12" s="51" t="s">
        <v>23</v>
      </c>
      <c r="B12" s="52">
        <v>40.521379514068386</v>
      </c>
      <c r="C12" s="52">
        <v>15.632478632478634</v>
      </c>
      <c r="D12" s="52">
        <v>28.488557178734393</v>
      </c>
    </row>
    <row r="13" spans="1:4" x14ac:dyDescent="0.25">
      <c r="A13" s="51" t="s">
        <v>16</v>
      </c>
      <c r="B13" s="52">
        <v>39.91056456120738</v>
      </c>
      <c r="C13" s="52">
        <v>21.955719557195572</v>
      </c>
      <c r="D13" s="52">
        <v>45.550847457627121</v>
      </c>
    </row>
    <row r="14" spans="1:4" x14ac:dyDescent="0.25">
      <c r="A14" s="51" t="s">
        <v>18</v>
      </c>
      <c r="B14" s="52">
        <v>36.400647900888679</v>
      </c>
      <c r="C14" s="52">
        <v>18.24785480720697</v>
      </c>
      <c r="D14" s="52">
        <v>41.195485736970454</v>
      </c>
    </row>
    <row r="15" spans="1:4" x14ac:dyDescent="0.25">
      <c r="A15" s="51" t="s">
        <v>21</v>
      </c>
      <c r="B15" s="52">
        <v>45.531118390266727</v>
      </c>
      <c r="C15" s="52">
        <v>18.856589147286822</v>
      </c>
      <c r="D15" s="52">
        <v>36.580766813324956</v>
      </c>
    </row>
    <row r="16" spans="1:4" x14ac:dyDescent="0.25">
      <c r="A16" s="51" t="s">
        <v>6</v>
      </c>
      <c r="B16" s="52">
        <v>53.987730061349694</v>
      </c>
      <c r="C16" s="52">
        <v>13.253012048192772</v>
      </c>
      <c r="D16" s="52">
        <v>16.62971175166297</v>
      </c>
    </row>
    <row r="17" spans="1:4" x14ac:dyDescent="0.25">
      <c r="A17" s="51" t="s">
        <v>14</v>
      </c>
      <c r="B17" s="52">
        <v>36.407432897453546</v>
      </c>
      <c r="C17" s="52">
        <v>28.234845596645066</v>
      </c>
      <c r="D17" s="52">
        <v>55.99030470914127</v>
      </c>
    </row>
    <row r="18" spans="1:4" x14ac:dyDescent="0.25">
      <c r="A18" s="51" t="s">
        <v>7</v>
      </c>
      <c r="B18" s="52">
        <v>38.215223097112862</v>
      </c>
      <c r="C18" s="52">
        <v>17.391304347826086</v>
      </c>
      <c r="D18" s="52">
        <v>42.376237623762378</v>
      </c>
    </row>
    <row r="19" spans="1:4" x14ac:dyDescent="0.25">
      <c r="A19" s="51" t="s">
        <v>4</v>
      </c>
      <c r="B19" s="52">
        <v>46.307692307692307</v>
      </c>
      <c r="C19" s="52">
        <v>17.107132708155724</v>
      </c>
      <c r="D19" s="52">
        <v>35.022579026593078</v>
      </c>
    </row>
    <row r="20" spans="1:4" x14ac:dyDescent="0.25">
      <c r="A20" s="51" t="s">
        <v>10</v>
      </c>
      <c r="B20" s="52">
        <v>40.388349514563103</v>
      </c>
      <c r="C20" s="52">
        <v>14.945212861505301</v>
      </c>
      <c r="D20" s="52">
        <v>36.943441636582428</v>
      </c>
    </row>
    <row r="21" spans="1:4" x14ac:dyDescent="0.25">
      <c r="A21" s="51" t="s">
        <v>22</v>
      </c>
      <c r="B21" s="52">
        <v>44.153188324967466</v>
      </c>
      <c r="C21" s="52">
        <v>20.621689676130934</v>
      </c>
      <c r="D21" s="52">
        <v>35.902952073622565</v>
      </c>
    </row>
    <row r="22" spans="1:4" x14ac:dyDescent="0.25">
      <c r="A22" s="51" t="s">
        <v>87</v>
      </c>
      <c r="B22" s="52">
        <v>29.071428571428569</v>
      </c>
      <c r="C22" s="52">
        <v>15.22633744855967</v>
      </c>
      <c r="D22" s="52">
        <v>47.648752399232244</v>
      </c>
    </row>
    <row r="23" spans="1:4" x14ac:dyDescent="0.25">
      <c r="A23" s="51" t="s">
        <v>19</v>
      </c>
      <c r="B23" s="52">
        <v>44.257112750263431</v>
      </c>
      <c r="C23" s="52">
        <v>14.089231801408921</v>
      </c>
      <c r="D23" s="52">
        <v>30.125284738041003</v>
      </c>
    </row>
    <row r="24" spans="1:4" x14ac:dyDescent="0.25">
      <c r="A24" s="51" t="s">
        <v>17</v>
      </c>
      <c r="B24" s="52">
        <v>37.32871972318339</v>
      </c>
      <c r="C24" s="52">
        <v>17.046962897414826</v>
      </c>
      <c r="D24" s="52">
        <v>44.210115211872683</v>
      </c>
    </row>
    <row r="25" spans="1:4" x14ac:dyDescent="0.25">
      <c r="A25" s="53" t="s">
        <v>2</v>
      </c>
      <c r="B25" s="55">
        <v>39.199812042956019</v>
      </c>
      <c r="C25" s="55">
        <v>17.76680376784201</v>
      </c>
      <c r="D25" s="55">
        <v>37.209358056495823</v>
      </c>
    </row>
    <row r="27" spans="1:4" x14ac:dyDescent="0.25">
      <c r="A27" s="51" t="s">
        <v>159</v>
      </c>
    </row>
  </sheetData>
  <mergeCells count="3">
    <mergeCell ref="C4:D4"/>
    <mergeCell ref="A4:A5"/>
    <mergeCell ref="B4:B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44"/>
  <sheetViews>
    <sheetView zoomScaleNormal="100" workbookViewId="0"/>
  </sheetViews>
  <sheetFormatPr defaultRowHeight="15" x14ac:dyDescent="0.25"/>
  <sheetData>
    <row r="1" spans="1:1" ht="17.25" x14ac:dyDescent="0.25">
      <c r="A1" s="51" t="s">
        <v>137</v>
      </c>
    </row>
    <row r="26" spans="18:18" ht="17.25" x14ac:dyDescent="0.25">
      <c r="R26" s="51"/>
    </row>
    <row r="41" spans="1:26" ht="17.25" x14ac:dyDescent="0.25">
      <c r="Z41" s="51"/>
    </row>
    <row r="44" spans="1:26" ht="17.25" x14ac:dyDescent="0.25">
      <c r="A44" s="51" t="s">
        <v>155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3"/>
  <sheetViews>
    <sheetView workbookViewId="0">
      <selection activeCell="G4" sqref="G4"/>
    </sheetView>
  </sheetViews>
  <sheetFormatPr defaultColWidth="8.85546875" defaultRowHeight="15" x14ac:dyDescent="0.25"/>
  <cols>
    <col min="1" max="1" width="14.42578125" style="1" customWidth="1"/>
    <col min="2" max="16384" width="8.85546875" style="1"/>
  </cols>
  <sheetData>
    <row r="1" spans="1:7" x14ac:dyDescent="0.25">
      <c r="A1" s="7"/>
    </row>
    <row r="2" spans="1:7" ht="35.450000000000003" customHeight="1" x14ac:dyDescent="0.25">
      <c r="A2" s="1" t="s">
        <v>0</v>
      </c>
      <c r="B2" s="1" t="s">
        <v>64</v>
      </c>
      <c r="C2" s="1" t="s">
        <v>12</v>
      </c>
    </row>
    <row r="3" spans="1:7" x14ac:dyDescent="0.25">
      <c r="A3" s="5" t="s">
        <v>2</v>
      </c>
      <c r="B3" s="5">
        <v>1090</v>
      </c>
      <c r="C3" s="5">
        <v>1018</v>
      </c>
    </row>
    <row r="4" spans="1:7" ht="17.25" x14ac:dyDescent="0.25">
      <c r="A4" s="5" t="s">
        <v>39</v>
      </c>
      <c r="B4" s="5">
        <v>1456</v>
      </c>
      <c r="C4" s="5">
        <v>1377</v>
      </c>
      <c r="G4" s="51" t="s">
        <v>160</v>
      </c>
    </row>
    <row r="5" spans="1:7" x14ac:dyDescent="0.25">
      <c r="A5" s="5" t="s">
        <v>8</v>
      </c>
      <c r="B5" s="5">
        <v>424</v>
      </c>
      <c r="C5" s="5">
        <v>365</v>
      </c>
    </row>
    <row r="6" spans="1:7" x14ac:dyDescent="0.25">
      <c r="A6" s="5" t="s">
        <v>3</v>
      </c>
      <c r="B6" s="5">
        <v>501</v>
      </c>
      <c r="C6" s="5">
        <v>403</v>
      </c>
    </row>
    <row r="7" spans="1:7" x14ac:dyDescent="0.25">
      <c r="A7" s="5" t="s">
        <v>6</v>
      </c>
      <c r="B7" s="5">
        <v>418</v>
      </c>
      <c r="C7" s="5">
        <v>304</v>
      </c>
    </row>
    <row r="8" spans="1:7" x14ac:dyDescent="0.25">
      <c r="A8" s="5" t="s">
        <v>11</v>
      </c>
      <c r="B8" s="5">
        <v>382</v>
      </c>
      <c r="C8" s="5">
        <v>301</v>
      </c>
    </row>
    <row r="9" spans="1:7" x14ac:dyDescent="0.25">
      <c r="A9" s="5" t="s">
        <v>7</v>
      </c>
      <c r="B9" s="5">
        <v>531</v>
      </c>
      <c r="C9" s="5">
        <v>452</v>
      </c>
    </row>
    <row r="10" spans="1:7" x14ac:dyDescent="0.25">
      <c r="A10" s="5" t="s">
        <v>5</v>
      </c>
      <c r="B10" s="5">
        <v>392</v>
      </c>
      <c r="C10" s="5">
        <v>310</v>
      </c>
    </row>
    <row r="11" spans="1:7" x14ac:dyDescent="0.25">
      <c r="A11" s="5" t="s">
        <v>9</v>
      </c>
      <c r="B11" s="5">
        <v>201</v>
      </c>
      <c r="C11" s="5">
        <v>170</v>
      </c>
    </row>
    <row r="12" spans="1:7" x14ac:dyDescent="0.25">
      <c r="A12" s="5" t="s">
        <v>10</v>
      </c>
      <c r="B12" s="5">
        <v>380</v>
      </c>
      <c r="C12" s="5">
        <v>361</v>
      </c>
    </row>
    <row r="13" spans="1:7" x14ac:dyDescent="0.25">
      <c r="A13" s="5" t="s">
        <v>4</v>
      </c>
      <c r="B13" s="5">
        <v>811</v>
      </c>
      <c r="C13" s="5">
        <v>769</v>
      </c>
    </row>
    <row r="23" spans="7:7" ht="17.25" x14ac:dyDescent="0.25">
      <c r="G23" s="51" t="s">
        <v>140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H26"/>
  <sheetViews>
    <sheetView workbookViewId="0">
      <selection activeCell="H6" sqref="H6"/>
    </sheetView>
  </sheetViews>
  <sheetFormatPr defaultColWidth="8.85546875" defaultRowHeight="15" x14ac:dyDescent="0.25"/>
  <cols>
    <col min="1" max="1" width="10.85546875" style="1" customWidth="1"/>
    <col min="2" max="16384" width="8.85546875" style="1"/>
  </cols>
  <sheetData>
    <row r="2" spans="1:8" ht="28.15" customHeight="1" x14ac:dyDescent="0.25">
      <c r="A2" s="1" t="s">
        <v>0</v>
      </c>
      <c r="B2" s="1" t="s">
        <v>65</v>
      </c>
      <c r="C2" s="1" t="s">
        <v>66</v>
      </c>
      <c r="D2" s="1" t="s">
        <v>12</v>
      </c>
      <c r="E2" s="1" t="s">
        <v>64</v>
      </c>
    </row>
    <row r="3" spans="1:8" x14ac:dyDescent="0.25">
      <c r="A3" s="5" t="s">
        <v>2</v>
      </c>
      <c r="B3" s="6">
        <v>57.999999999999993</v>
      </c>
      <c r="C3" s="6">
        <v>57.2</v>
      </c>
      <c r="D3" s="6">
        <v>57.9</v>
      </c>
      <c r="E3" s="6">
        <v>62.6</v>
      </c>
    </row>
    <row r="4" spans="1:8" x14ac:dyDescent="0.25">
      <c r="A4" s="5" t="s">
        <v>39</v>
      </c>
      <c r="B4" s="6">
        <v>63.6</v>
      </c>
      <c r="C4" s="6">
        <v>63.7</v>
      </c>
      <c r="D4" s="6">
        <v>63.2</v>
      </c>
      <c r="E4" s="6">
        <v>66.900000000000006</v>
      </c>
    </row>
    <row r="5" spans="1:8" x14ac:dyDescent="0.25">
      <c r="A5" s="5" t="s">
        <v>8</v>
      </c>
      <c r="B5" s="6">
        <v>46.6</v>
      </c>
      <c r="C5" s="6">
        <v>44</v>
      </c>
      <c r="D5" s="6">
        <v>47</v>
      </c>
      <c r="E5" s="6">
        <v>53.7</v>
      </c>
    </row>
    <row r="6" spans="1:8" ht="17.25" x14ac:dyDescent="0.25">
      <c r="A6" s="5" t="s">
        <v>25</v>
      </c>
      <c r="B6" s="6">
        <v>52.6</v>
      </c>
      <c r="C6" s="6">
        <v>47.8</v>
      </c>
      <c r="D6" s="6">
        <v>51.4</v>
      </c>
      <c r="E6" s="6">
        <v>59.20000000000001</v>
      </c>
      <c r="H6" s="51" t="s">
        <v>138</v>
      </c>
    </row>
    <row r="7" spans="1:8" x14ac:dyDescent="0.25">
      <c r="A7" s="5" t="s">
        <v>3</v>
      </c>
      <c r="B7" s="6">
        <v>51.5</v>
      </c>
      <c r="C7" s="6">
        <v>36.4</v>
      </c>
      <c r="D7" s="6">
        <v>38.700000000000003</v>
      </c>
      <c r="E7" s="6">
        <v>73.400000000000006</v>
      </c>
    </row>
    <row r="8" spans="1:8" x14ac:dyDescent="0.25">
      <c r="A8" s="5" t="s">
        <v>6</v>
      </c>
      <c r="B8" s="6">
        <v>44.9</v>
      </c>
      <c r="C8" s="6">
        <v>44.1</v>
      </c>
      <c r="D8" s="6">
        <v>39.700000000000003</v>
      </c>
      <c r="E8" s="6">
        <v>36</v>
      </c>
    </row>
    <row r="9" spans="1:8" x14ac:dyDescent="0.25">
      <c r="A9" s="5" t="s">
        <v>11</v>
      </c>
      <c r="B9" s="6">
        <v>67.599999999999994</v>
      </c>
      <c r="C9" s="6">
        <v>64.400000000000006</v>
      </c>
      <c r="D9" s="6">
        <v>72.2</v>
      </c>
      <c r="E9" s="6">
        <v>77.099999999999994</v>
      </c>
    </row>
    <row r="10" spans="1:8" x14ac:dyDescent="0.25">
      <c r="A10" s="5" t="s">
        <v>7</v>
      </c>
      <c r="B10" s="6">
        <v>84.8</v>
      </c>
      <c r="C10" s="6">
        <v>84.8</v>
      </c>
      <c r="D10" s="6">
        <v>82.1</v>
      </c>
      <c r="E10" s="6">
        <v>84.8</v>
      </c>
    </row>
    <row r="11" spans="1:8" x14ac:dyDescent="0.25">
      <c r="A11" s="5" t="s">
        <v>5</v>
      </c>
      <c r="B11" s="6">
        <v>28.199999999999996</v>
      </c>
      <c r="C11" s="6">
        <v>23.7</v>
      </c>
      <c r="D11" s="6">
        <v>24.4</v>
      </c>
      <c r="E11" s="6">
        <v>26</v>
      </c>
    </row>
    <row r="12" spans="1:8" x14ac:dyDescent="0.25">
      <c r="A12" s="5" t="s">
        <v>9</v>
      </c>
      <c r="B12" s="6">
        <v>22.8</v>
      </c>
      <c r="C12" s="6">
        <v>19.3</v>
      </c>
      <c r="D12" s="6">
        <v>25.7</v>
      </c>
      <c r="E12" s="6">
        <v>26.200000000000003</v>
      </c>
    </row>
    <row r="13" spans="1:8" x14ac:dyDescent="0.25">
      <c r="A13" s="5" t="s">
        <v>26</v>
      </c>
      <c r="B13" s="6">
        <v>32.9</v>
      </c>
      <c r="C13" s="6">
        <v>35.200000000000003</v>
      </c>
      <c r="D13" s="6">
        <v>36.700000000000003</v>
      </c>
      <c r="E13" s="6">
        <v>41.1</v>
      </c>
    </row>
    <row r="14" spans="1:8" x14ac:dyDescent="0.25">
      <c r="A14" s="5" t="s">
        <v>10</v>
      </c>
      <c r="B14" s="6">
        <v>41.3</v>
      </c>
      <c r="C14" s="6">
        <v>41.3</v>
      </c>
      <c r="D14" s="6">
        <v>41.9</v>
      </c>
      <c r="E14" s="6">
        <v>44.2</v>
      </c>
    </row>
    <row r="15" spans="1:8" x14ac:dyDescent="0.25">
      <c r="A15" s="5" t="s">
        <v>4</v>
      </c>
      <c r="B15" s="6">
        <v>24.1</v>
      </c>
      <c r="C15" s="6">
        <v>28.9</v>
      </c>
      <c r="D15" s="6">
        <v>31.3</v>
      </c>
      <c r="E15" s="6">
        <v>37.9</v>
      </c>
    </row>
    <row r="26" spans="8:8" ht="17.25" x14ac:dyDescent="0.25">
      <c r="H26" s="51" t="s">
        <v>140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"/>
  <sheetViews>
    <sheetView workbookViewId="0"/>
  </sheetViews>
  <sheetFormatPr defaultColWidth="8.85546875" defaultRowHeight="17.25" x14ac:dyDescent="0.3"/>
  <cols>
    <col min="1" max="3" width="33.42578125" style="13" customWidth="1"/>
    <col min="4" max="5" width="8.85546875" style="13"/>
    <col min="6" max="16384" width="8.85546875" style="1"/>
  </cols>
  <sheetData>
    <row r="1" spans="1:3" x14ac:dyDescent="0.3">
      <c r="A1" s="13" t="s">
        <v>139</v>
      </c>
    </row>
    <row r="3" spans="1:3" ht="69.75" customHeight="1" x14ac:dyDescent="0.3">
      <c r="A3" s="57" t="s">
        <v>81</v>
      </c>
      <c r="B3" s="57" t="s">
        <v>82</v>
      </c>
      <c r="C3" s="57" t="s">
        <v>83</v>
      </c>
    </row>
    <row r="4" spans="1:3" x14ac:dyDescent="0.3">
      <c r="A4" s="58">
        <v>150480</v>
      </c>
      <c r="B4" s="56" t="s">
        <v>124</v>
      </c>
      <c r="C4" s="56" t="s">
        <v>125</v>
      </c>
    </row>
    <row r="5" spans="1:3" x14ac:dyDescent="0.3">
      <c r="A5" s="13" t="s">
        <v>84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"/>
  <sheetViews>
    <sheetView workbookViewId="0"/>
  </sheetViews>
  <sheetFormatPr defaultColWidth="8.85546875" defaultRowHeight="17.25" x14ac:dyDescent="0.3"/>
  <cols>
    <col min="1" max="1" width="17" style="13" customWidth="1"/>
    <col min="2" max="2" width="26.28515625" style="13" customWidth="1"/>
    <col min="3" max="5" width="8.85546875" style="13"/>
    <col min="6" max="16384" width="8.85546875" style="1"/>
  </cols>
  <sheetData>
    <row r="1" spans="1:2" x14ac:dyDescent="0.3">
      <c r="A1" s="13" t="s">
        <v>161</v>
      </c>
    </row>
    <row r="2" spans="1:2" x14ac:dyDescent="0.3">
      <c r="A2" s="23" t="s">
        <v>68</v>
      </c>
      <c r="B2" s="24" t="s">
        <v>131</v>
      </c>
    </row>
    <row r="3" spans="1:2" x14ac:dyDescent="0.3">
      <c r="A3" s="13" t="s">
        <v>148</v>
      </c>
      <c r="B3" s="19">
        <v>33</v>
      </c>
    </row>
    <row r="4" spans="1:2" x14ac:dyDescent="0.3">
      <c r="A4" s="13" t="s">
        <v>70</v>
      </c>
      <c r="B4" s="19">
        <v>37</v>
      </c>
    </row>
    <row r="5" spans="1:2" x14ac:dyDescent="0.3">
      <c r="A5" s="13" t="s">
        <v>69</v>
      </c>
      <c r="B5" s="19">
        <v>35</v>
      </c>
    </row>
    <row r="6" spans="1:2" x14ac:dyDescent="0.3">
      <c r="A6" s="13" t="s">
        <v>2</v>
      </c>
      <c r="B6" s="19">
        <v>32</v>
      </c>
    </row>
    <row r="7" spans="1:2" x14ac:dyDescent="0.3">
      <c r="A7" s="13" t="s">
        <v>71</v>
      </c>
      <c r="B7" s="19">
        <v>43</v>
      </c>
    </row>
    <row r="8" spans="1:2" x14ac:dyDescent="0.3">
      <c r="A8" s="21" t="s">
        <v>67</v>
      </c>
      <c r="B8" s="22">
        <v>28</v>
      </c>
    </row>
    <row r="10" spans="1:2" x14ac:dyDescent="0.3">
      <c r="A10" s="13" t="s">
        <v>97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4"/>
  <sheetViews>
    <sheetView workbookViewId="0"/>
  </sheetViews>
  <sheetFormatPr defaultColWidth="8.85546875" defaultRowHeight="16.5" x14ac:dyDescent="0.3"/>
  <cols>
    <col min="1" max="1" width="17.85546875" style="14" customWidth="1"/>
    <col min="2" max="2" width="26.85546875" style="14" customWidth="1"/>
    <col min="3" max="7" width="8.85546875" style="14"/>
    <col min="8" max="16384" width="8.85546875" style="1"/>
  </cols>
  <sheetData>
    <row r="1" spans="1:2" x14ac:dyDescent="0.3">
      <c r="A1" s="14" t="s">
        <v>162</v>
      </c>
    </row>
    <row r="2" spans="1:2" x14ac:dyDescent="0.3">
      <c r="A2" s="59" t="s">
        <v>86</v>
      </c>
      <c r="B2" s="60" t="s">
        <v>120</v>
      </c>
    </row>
    <row r="3" spans="1:2" x14ac:dyDescent="0.3">
      <c r="A3" s="14" t="s">
        <v>3</v>
      </c>
      <c r="B3" s="61">
        <v>20.689655172413794</v>
      </c>
    </row>
    <row r="4" spans="1:2" x14ac:dyDescent="0.3">
      <c r="A4" s="14" t="s">
        <v>5</v>
      </c>
      <c r="B4" s="61">
        <v>15.789473684210526</v>
      </c>
    </row>
    <row r="5" spans="1:2" x14ac:dyDescent="0.3">
      <c r="A5" s="14" t="s">
        <v>9</v>
      </c>
      <c r="B5" s="61">
        <v>13.793103448275861</v>
      </c>
    </row>
    <row r="6" spans="1:2" x14ac:dyDescent="0.3">
      <c r="A6" s="14" t="s">
        <v>11</v>
      </c>
      <c r="B6" s="61">
        <v>15.909090909090908</v>
      </c>
    </row>
    <row r="7" spans="1:2" x14ac:dyDescent="0.3">
      <c r="A7" s="14" t="s">
        <v>15</v>
      </c>
      <c r="B7" s="61">
        <v>34</v>
      </c>
    </row>
    <row r="8" spans="1:2" x14ac:dyDescent="0.3">
      <c r="A8" s="14" t="s">
        <v>20</v>
      </c>
      <c r="B8" s="61">
        <v>18.75</v>
      </c>
    </row>
    <row r="9" spans="1:2" x14ac:dyDescent="0.3">
      <c r="A9" s="14" t="s">
        <v>23</v>
      </c>
      <c r="B9" s="61">
        <v>38</v>
      </c>
    </row>
    <row r="10" spans="1:2" x14ac:dyDescent="0.3">
      <c r="A10" s="14" t="s">
        <v>16</v>
      </c>
      <c r="B10" s="61">
        <v>16.129032258064516</v>
      </c>
    </row>
    <row r="11" spans="1:2" x14ac:dyDescent="0.3">
      <c r="A11" s="14" t="s">
        <v>18</v>
      </c>
      <c r="B11" s="61">
        <v>28.205128205128204</v>
      </c>
    </row>
    <row r="12" spans="1:2" x14ac:dyDescent="0.3">
      <c r="A12" s="14" t="s">
        <v>21</v>
      </c>
      <c r="B12" s="61">
        <v>30</v>
      </c>
    </row>
    <row r="13" spans="1:2" x14ac:dyDescent="0.3">
      <c r="A13" s="14" t="s">
        <v>6</v>
      </c>
      <c r="B13" s="61">
        <v>15.789473684210526</v>
      </c>
    </row>
    <row r="14" spans="1:2" x14ac:dyDescent="0.3">
      <c r="A14" s="14" t="s">
        <v>14</v>
      </c>
      <c r="B14" s="61">
        <v>37.5</v>
      </c>
    </row>
    <row r="15" spans="1:2" x14ac:dyDescent="0.3">
      <c r="A15" s="14" t="s">
        <v>7</v>
      </c>
      <c r="B15" s="61">
        <v>12.244897959183673</v>
      </c>
    </row>
    <row r="16" spans="1:2" x14ac:dyDescent="0.3">
      <c r="A16" s="14" t="s">
        <v>4</v>
      </c>
      <c r="B16" s="61">
        <v>15</v>
      </c>
    </row>
    <row r="17" spans="1:2" x14ac:dyDescent="0.3">
      <c r="A17" s="14" t="s">
        <v>10</v>
      </c>
      <c r="B17" s="61">
        <v>20.588235294117645</v>
      </c>
    </row>
    <row r="18" spans="1:2" x14ac:dyDescent="0.3">
      <c r="A18" s="14" t="s">
        <v>22</v>
      </c>
      <c r="B18" s="61">
        <v>33.333333333333329</v>
      </c>
    </row>
    <row r="19" spans="1:2" x14ac:dyDescent="0.3">
      <c r="A19" s="14" t="s">
        <v>87</v>
      </c>
      <c r="B19" s="61">
        <v>28.787878787878789</v>
      </c>
    </row>
    <row r="20" spans="1:2" x14ac:dyDescent="0.3">
      <c r="A20" s="14" t="s">
        <v>19</v>
      </c>
      <c r="B20" s="61">
        <v>42.105263157894733</v>
      </c>
    </row>
    <row r="21" spans="1:2" x14ac:dyDescent="0.3">
      <c r="A21" s="14" t="s">
        <v>85</v>
      </c>
      <c r="B21" s="61">
        <v>8.5714285714285712</v>
      </c>
    </row>
    <row r="22" spans="1:2" x14ac:dyDescent="0.3">
      <c r="A22" s="62" t="s">
        <v>17</v>
      </c>
      <c r="B22" s="63">
        <v>36</v>
      </c>
    </row>
    <row r="24" spans="1:2" x14ac:dyDescent="0.3">
      <c r="A24" s="14" t="s">
        <v>98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8"/>
  <sheetViews>
    <sheetView workbookViewId="0"/>
  </sheetViews>
  <sheetFormatPr defaultColWidth="8.85546875" defaultRowHeight="17.25" x14ac:dyDescent="0.3"/>
  <cols>
    <col min="1" max="1" width="14.5703125" style="13" customWidth="1"/>
    <col min="2" max="2" width="16" style="13" customWidth="1"/>
    <col min="3" max="3" width="14.28515625" style="13" customWidth="1"/>
    <col min="4" max="5" width="10.28515625" style="13" customWidth="1"/>
    <col min="6" max="9" width="8.85546875" style="13"/>
    <col min="10" max="16384" width="8.85546875" style="1"/>
  </cols>
  <sheetData>
    <row r="1" spans="1:5" x14ac:dyDescent="0.3">
      <c r="A1" s="13" t="s">
        <v>163</v>
      </c>
    </row>
    <row r="2" spans="1:5" x14ac:dyDescent="0.3">
      <c r="A2" s="67" t="s">
        <v>99</v>
      </c>
      <c r="B2" s="82" t="s">
        <v>120</v>
      </c>
      <c r="C2" s="81" t="s">
        <v>121</v>
      </c>
      <c r="D2" s="81"/>
      <c r="E2" s="81"/>
    </row>
    <row r="3" spans="1:5" x14ac:dyDescent="0.3">
      <c r="A3" s="68"/>
      <c r="B3" s="83"/>
      <c r="C3" s="22" t="s">
        <v>90</v>
      </c>
      <c r="D3" s="22" t="s">
        <v>89</v>
      </c>
      <c r="E3" s="22" t="s">
        <v>91</v>
      </c>
    </row>
    <row r="4" spans="1:5" x14ac:dyDescent="0.3">
      <c r="A4" s="29" t="s">
        <v>39</v>
      </c>
      <c r="B4" s="20">
        <v>17.886949924127464</v>
      </c>
      <c r="C4" s="20">
        <v>52.810180275715801</v>
      </c>
      <c r="D4" s="20">
        <v>37.445137445137448</v>
      </c>
      <c r="E4" s="20">
        <v>40.193474962063732</v>
      </c>
    </row>
    <row r="5" spans="1:5" x14ac:dyDescent="0.3">
      <c r="A5" s="29" t="s">
        <v>8</v>
      </c>
      <c r="B5" s="20">
        <v>10.373944511459591</v>
      </c>
      <c r="C5" s="20">
        <v>63.953488372093027</v>
      </c>
      <c r="D5" s="20">
        <v>53.52175863615971</v>
      </c>
      <c r="E5" s="20">
        <v>54.603940490550862</v>
      </c>
    </row>
    <row r="6" spans="1:5" x14ac:dyDescent="0.3">
      <c r="A6" s="30" t="s">
        <v>2</v>
      </c>
      <c r="B6" s="25">
        <v>15.478798814280189</v>
      </c>
      <c r="C6" s="25">
        <v>55.203996669442134</v>
      </c>
      <c r="D6" s="25">
        <v>42.909423604757549</v>
      </c>
      <c r="E6" s="25">
        <v>44.812475834514757</v>
      </c>
    </row>
    <row r="8" spans="1:5" x14ac:dyDescent="0.3">
      <c r="A8" s="13" t="s">
        <v>98</v>
      </c>
    </row>
  </sheetData>
  <mergeCells count="3">
    <mergeCell ref="C2:E2"/>
    <mergeCell ref="A2:A3"/>
    <mergeCell ref="B2:B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5"/>
  <sheetViews>
    <sheetView workbookViewId="0">
      <selection activeCell="J16" sqref="J16"/>
    </sheetView>
  </sheetViews>
  <sheetFormatPr defaultColWidth="8.85546875" defaultRowHeight="17.25" x14ac:dyDescent="0.3"/>
  <cols>
    <col min="1" max="1" width="17.85546875" style="13" customWidth="1"/>
    <col min="2" max="4" width="11.140625" style="13" customWidth="1"/>
    <col min="5" max="5" width="29.7109375" style="13" customWidth="1"/>
    <col min="6" max="7" width="8.85546875" style="13"/>
    <col min="8" max="16384" width="8.85546875" style="1"/>
  </cols>
  <sheetData>
    <row r="1" spans="1:5" x14ac:dyDescent="0.3">
      <c r="A1" s="13" t="s">
        <v>164</v>
      </c>
    </row>
    <row r="2" spans="1:5" x14ac:dyDescent="0.3">
      <c r="A2" s="67" t="s">
        <v>86</v>
      </c>
      <c r="B2" s="81" t="s">
        <v>88</v>
      </c>
      <c r="C2" s="81"/>
      <c r="D2" s="81"/>
      <c r="E2" s="82" t="s">
        <v>117</v>
      </c>
    </row>
    <row r="3" spans="1:5" x14ac:dyDescent="0.3">
      <c r="A3" s="68"/>
      <c r="B3" s="22" t="s">
        <v>89</v>
      </c>
      <c r="C3" s="22" t="s">
        <v>90</v>
      </c>
      <c r="D3" s="22" t="s">
        <v>116</v>
      </c>
      <c r="E3" s="83"/>
    </row>
    <row r="4" spans="1:5" x14ac:dyDescent="0.3">
      <c r="A4" s="29" t="s">
        <v>3</v>
      </c>
      <c r="B4" s="20">
        <v>66.081056703613882</v>
      </c>
      <c r="C4" s="20">
        <v>62.009339776996732</v>
      </c>
      <c r="D4" s="20">
        <v>4.0717169266171496</v>
      </c>
      <c r="E4" s="20">
        <v>49.829867272124098</v>
      </c>
    </row>
    <row r="5" spans="1:5" x14ac:dyDescent="0.3">
      <c r="A5" s="29" t="s">
        <v>5</v>
      </c>
      <c r="B5" s="20">
        <v>61.894805529005225</v>
      </c>
      <c r="C5" s="20">
        <v>55.802836699858993</v>
      </c>
      <c r="D5" s="20">
        <v>6.0919688291462322</v>
      </c>
      <c r="E5" s="20">
        <v>48.692290111229617</v>
      </c>
    </row>
    <row r="6" spans="1:5" x14ac:dyDescent="0.3">
      <c r="A6" s="29" t="s">
        <v>9</v>
      </c>
      <c r="B6" s="20">
        <v>54.089843809481621</v>
      </c>
      <c r="C6" s="20">
        <v>47.726442222644025</v>
      </c>
      <c r="D6" s="20">
        <v>6.3634015868375968</v>
      </c>
      <c r="E6" s="20">
        <v>48.6110416989981</v>
      </c>
    </row>
    <row r="7" spans="1:5" x14ac:dyDescent="0.3">
      <c r="A7" s="29" t="s">
        <v>11</v>
      </c>
      <c r="B7" s="20">
        <v>56.68248708414837</v>
      </c>
      <c r="C7" s="20">
        <v>50.130012118545132</v>
      </c>
      <c r="D7" s="20">
        <v>6.5524749656032384</v>
      </c>
      <c r="E7" s="20">
        <v>48.921008204740247</v>
      </c>
    </row>
    <row r="8" spans="1:5" x14ac:dyDescent="0.3">
      <c r="A8" s="29" t="s">
        <v>15</v>
      </c>
      <c r="B8" s="20">
        <v>73.05478169790041</v>
      </c>
      <c r="C8" s="20">
        <v>70.943873885345852</v>
      </c>
      <c r="D8" s="20">
        <v>2.1109078125545579</v>
      </c>
      <c r="E8" s="20">
        <v>50.70356739101031</v>
      </c>
    </row>
    <row r="9" spans="1:5" x14ac:dyDescent="0.3">
      <c r="A9" s="29" t="s">
        <v>20</v>
      </c>
      <c r="B9" s="20">
        <v>67.685759283270343</v>
      </c>
      <c r="C9" s="20">
        <v>64.835280736221691</v>
      </c>
      <c r="D9" s="20">
        <v>2.8504785470486524</v>
      </c>
      <c r="E9" s="20">
        <v>50.571184308158855</v>
      </c>
    </row>
    <row r="10" spans="1:5" x14ac:dyDescent="0.3">
      <c r="A10" s="29" t="s">
        <v>23</v>
      </c>
      <c r="B10" s="20">
        <v>65.854800305148217</v>
      </c>
      <c r="C10" s="20">
        <v>62.962617800218567</v>
      </c>
      <c r="D10" s="20">
        <v>2.8921825049296501</v>
      </c>
      <c r="E10" s="20">
        <v>51.159097581936209</v>
      </c>
    </row>
    <row r="11" spans="1:5" x14ac:dyDescent="0.3">
      <c r="A11" s="29" t="s">
        <v>16</v>
      </c>
      <c r="B11" s="20">
        <v>65.732374638813724</v>
      </c>
      <c r="C11" s="20">
        <v>62.794883383408873</v>
      </c>
      <c r="D11" s="20">
        <v>2.9374912554048507</v>
      </c>
      <c r="E11" s="20">
        <v>51.431666097510742</v>
      </c>
    </row>
    <row r="12" spans="1:5" x14ac:dyDescent="0.3">
      <c r="A12" s="29" t="s">
        <v>18</v>
      </c>
      <c r="B12" s="20">
        <v>70.962203080593667</v>
      </c>
      <c r="C12" s="20">
        <v>69.260735194221326</v>
      </c>
      <c r="D12" s="20">
        <v>1.7014678863723418</v>
      </c>
      <c r="E12" s="20">
        <v>50.784703896495472</v>
      </c>
    </row>
    <row r="13" spans="1:5" x14ac:dyDescent="0.3">
      <c r="A13" s="29" t="s">
        <v>21</v>
      </c>
      <c r="B13" s="20">
        <v>70.567906210446679</v>
      </c>
      <c r="C13" s="20">
        <v>66.34211820811899</v>
      </c>
      <c r="D13" s="20">
        <v>4.2257880023276897</v>
      </c>
      <c r="E13" s="20">
        <v>49.915940450709741</v>
      </c>
    </row>
    <row r="14" spans="1:5" x14ac:dyDescent="0.3">
      <c r="A14" s="29" t="s">
        <v>6</v>
      </c>
      <c r="B14" s="20">
        <v>59.557729645225542</v>
      </c>
      <c r="C14" s="20">
        <v>53.821643302617147</v>
      </c>
      <c r="D14" s="20">
        <v>5.7360863426083952</v>
      </c>
      <c r="E14" s="20">
        <v>48.684524973386345</v>
      </c>
    </row>
    <row r="15" spans="1:5" x14ac:dyDescent="0.3">
      <c r="A15" s="29" t="s">
        <v>14</v>
      </c>
      <c r="B15" s="20">
        <v>67.686149468679218</v>
      </c>
      <c r="C15" s="20">
        <v>65.108535376379578</v>
      </c>
      <c r="D15" s="20">
        <v>2.5776140922996404</v>
      </c>
      <c r="E15" s="20">
        <v>50.764956560852248</v>
      </c>
    </row>
    <row r="16" spans="1:5" x14ac:dyDescent="0.3">
      <c r="A16" s="29" t="s">
        <v>7</v>
      </c>
      <c r="B16" s="20">
        <v>59.590548446886679</v>
      </c>
      <c r="C16" s="20">
        <v>53.757032769915305</v>
      </c>
      <c r="D16" s="20">
        <v>5.8335156769713734</v>
      </c>
      <c r="E16" s="20">
        <v>49.454194364505291</v>
      </c>
    </row>
    <row r="17" spans="1:5" x14ac:dyDescent="0.3">
      <c r="A17" s="29" t="s">
        <v>4</v>
      </c>
      <c r="B17" s="20">
        <v>53.819744065213804</v>
      </c>
      <c r="C17" s="20">
        <v>52.547002889917515</v>
      </c>
      <c r="D17" s="20">
        <v>1.2727411752962894</v>
      </c>
      <c r="E17" s="20">
        <v>50.71820944284655</v>
      </c>
    </row>
    <row r="18" spans="1:5" x14ac:dyDescent="0.3">
      <c r="A18" s="29" t="s">
        <v>10</v>
      </c>
      <c r="B18" s="20">
        <v>59.981716503337303</v>
      </c>
      <c r="C18" s="20">
        <v>54.875292637689874</v>
      </c>
      <c r="D18" s="20">
        <v>5.1064238656474288</v>
      </c>
      <c r="E18" s="20">
        <v>49.994683361948269</v>
      </c>
    </row>
    <row r="19" spans="1:5" x14ac:dyDescent="0.3">
      <c r="A19" s="29" t="s">
        <v>22</v>
      </c>
      <c r="B19" s="20">
        <v>71.356976129087144</v>
      </c>
      <c r="C19" s="20">
        <v>68.25875089364709</v>
      </c>
      <c r="D19" s="20">
        <v>3.0982252354400543</v>
      </c>
      <c r="E19" s="20">
        <v>50.82331394634425</v>
      </c>
    </row>
    <row r="20" spans="1:5" x14ac:dyDescent="0.3">
      <c r="A20" s="29" t="s">
        <v>87</v>
      </c>
      <c r="B20" s="20">
        <v>66.212516280902349</v>
      </c>
      <c r="C20" s="20">
        <v>65.874730021598268</v>
      </c>
      <c r="D20" s="20">
        <v>0.33778625930408168</v>
      </c>
      <c r="E20" s="20">
        <v>50.738992595137368</v>
      </c>
    </row>
    <row r="21" spans="1:5" x14ac:dyDescent="0.3">
      <c r="A21" s="29" t="s">
        <v>19</v>
      </c>
      <c r="B21" s="20">
        <v>71.419767954729579</v>
      </c>
      <c r="C21" s="20">
        <v>66.41823518245404</v>
      </c>
      <c r="D21" s="20">
        <v>5.0015327722755387</v>
      </c>
      <c r="E21" s="20">
        <v>49.902576030192655</v>
      </c>
    </row>
    <row r="22" spans="1:5" x14ac:dyDescent="0.3">
      <c r="A22" s="29" t="s">
        <v>17</v>
      </c>
      <c r="B22" s="20">
        <v>71.439570084535674</v>
      </c>
      <c r="C22" s="20">
        <v>68.963839699037706</v>
      </c>
      <c r="D22" s="20">
        <v>2.4757303854979682</v>
      </c>
      <c r="E22" s="20">
        <v>50.341724136744702</v>
      </c>
    </row>
    <row r="23" spans="1:5" x14ac:dyDescent="0.3">
      <c r="A23" s="30" t="s">
        <v>2</v>
      </c>
      <c r="B23" s="25">
        <v>65.753232358517664</v>
      </c>
      <c r="C23" s="25">
        <v>62.194864686622218</v>
      </c>
      <c r="D23" s="25">
        <v>3.5583676718954464</v>
      </c>
      <c r="E23" s="25">
        <v>50.347139765721749</v>
      </c>
    </row>
    <row r="25" spans="1:5" x14ac:dyDescent="0.3">
      <c r="A25" s="13" t="s">
        <v>98</v>
      </c>
    </row>
  </sheetData>
  <mergeCells count="3">
    <mergeCell ref="B2:D2"/>
    <mergeCell ref="A2:A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zoomScaleNormal="100" workbookViewId="0"/>
  </sheetViews>
  <sheetFormatPr defaultColWidth="8.85546875" defaultRowHeight="17.25" x14ac:dyDescent="0.3"/>
  <cols>
    <col min="1" max="1" width="63.7109375" style="13" customWidth="1"/>
    <col min="2" max="2" width="8.85546875" style="13"/>
    <col min="3" max="3" width="12.5703125" style="13" customWidth="1"/>
    <col min="4" max="5" width="8.85546875" style="13"/>
    <col min="6" max="6" width="10.42578125" style="13" customWidth="1"/>
    <col min="7" max="7" width="9" style="13" customWidth="1"/>
    <col min="8" max="12" width="8.85546875" style="13"/>
    <col min="13" max="16384" width="8.85546875" style="1"/>
  </cols>
  <sheetData>
    <row r="1" spans="1:10" ht="26.45" customHeight="1" x14ac:dyDescent="0.3">
      <c r="A1" s="26" t="s">
        <v>119</v>
      </c>
    </row>
    <row r="2" spans="1:10" x14ac:dyDescent="0.3">
      <c r="A2" s="28" t="s">
        <v>37</v>
      </c>
      <c r="B2" s="24" t="s">
        <v>2</v>
      </c>
      <c r="C2" s="24" t="s">
        <v>24</v>
      </c>
      <c r="D2" s="24" t="s">
        <v>25</v>
      </c>
      <c r="E2" s="24" t="s">
        <v>26</v>
      </c>
      <c r="F2" s="24" t="s">
        <v>27</v>
      </c>
      <c r="G2" s="24" t="s">
        <v>28</v>
      </c>
      <c r="H2" s="24" t="s">
        <v>69</v>
      </c>
      <c r="I2" s="24" t="s">
        <v>70</v>
      </c>
      <c r="J2" s="24" t="s">
        <v>71</v>
      </c>
    </row>
    <row r="3" spans="1:10" x14ac:dyDescent="0.3">
      <c r="A3" s="29" t="s">
        <v>29</v>
      </c>
      <c r="B3" s="20">
        <v>25.445492662473789</v>
      </c>
      <c r="C3" s="20">
        <v>25.982142857142858</v>
      </c>
      <c r="D3" s="20">
        <v>28.447298828862866</v>
      </c>
      <c r="E3" s="20">
        <v>17.805232558139537</v>
      </c>
      <c r="F3" s="20">
        <v>27.842565597667644</v>
      </c>
      <c r="G3" s="20">
        <v>24.261414503133395</v>
      </c>
      <c r="H3" s="20">
        <v>32.24809885931559</v>
      </c>
      <c r="I3" s="20">
        <v>29.954849758679746</v>
      </c>
      <c r="J3" s="20">
        <v>26.776632302405503</v>
      </c>
    </row>
    <row r="4" spans="1:10" x14ac:dyDescent="0.3">
      <c r="A4" s="29" t="s">
        <v>30</v>
      </c>
      <c r="B4" s="20">
        <v>26.846896786985909</v>
      </c>
      <c r="C4" s="20">
        <v>28.538591821921123</v>
      </c>
      <c r="D4" s="20">
        <v>19.493877551020407</v>
      </c>
      <c r="E4" s="20">
        <v>18.664047151277014</v>
      </c>
      <c r="F4" s="20">
        <v>28.190038754126594</v>
      </c>
      <c r="G4" s="20">
        <v>28.664652567975828</v>
      </c>
      <c r="H4" s="20">
        <v>26.121729537878608</v>
      </c>
      <c r="I4" s="20">
        <v>30.772626931567331</v>
      </c>
      <c r="J4" s="20">
        <v>27.991751712568153</v>
      </c>
    </row>
    <row r="5" spans="1:10" x14ac:dyDescent="0.3">
      <c r="A5" s="29" t="s">
        <v>31</v>
      </c>
      <c r="B5" s="20">
        <v>8.2386181211070451</v>
      </c>
      <c r="C5" s="20">
        <v>10.294805802526907</v>
      </c>
      <c r="D5" s="20">
        <v>5.0238563008700527</v>
      </c>
      <c r="E5" s="20">
        <v>3.7613488975356679</v>
      </c>
      <c r="F5" s="20">
        <v>11.867642379891821</v>
      </c>
      <c r="G5" s="20">
        <v>7.6343381389252949</v>
      </c>
      <c r="H5" s="20">
        <v>14.687849458219254</v>
      </c>
      <c r="I5" s="20">
        <v>12.882653061224492</v>
      </c>
      <c r="J5" s="20">
        <v>8.9179465891794649</v>
      </c>
    </row>
    <row r="6" spans="1:10" x14ac:dyDescent="0.3">
      <c r="A6" s="29" t="s">
        <v>32</v>
      </c>
      <c r="B6" s="20">
        <v>40.204078156141932</v>
      </c>
      <c r="C6" s="20">
        <v>42.232479047734728</v>
      </c>
      <c r="D6" s="20">
        <v>33.504536894367398</v>
      </c>
      <c r="E6" s="20">
        <v>34.428044280442805</v>
      </c>
      <c r="F6" s="20">
        <v>44.395303956256036</v>
      </c>
      <c r="G6" s="20">
        <v>42.086614173228348</v>
      </c>
      <c r="H6" s="20">
        <v>45.609619032008801</v>
      </c>
      <c r="I6" s="20">
        <v>41.772273425499229</v>
      </c>
      <c r="J6" s="20">
        <v>45.775628943702365</v>
      </c>
    </row>
    <row r="7" spans="1:10" x14ac:dyDescent="0.3">
      <c r="A7" s="29" t="s">
        <v>33</v>
      </c>
      <c r="B7" s="20">
        <v>31.078732789733994</v>
      </c>
      <c r="C7" s="20">
        <v>30.064860740175504</v>
      </c>
      <c r="D7" s="20">
        <v>26.124401913875602</v>
      </c>
      <c r="E7" s="20">
        <v>25.382262996941897</v>
      </c>
      <c r="F7" s="20">
        <v>31.021044427123922</v>
      </c>
      <c r="G7" s="20">
        <v>35.555555555555557</v>
      </c>
      <c r="H7" s="20">
        <v>31.223827779416101</v>
      </c>
      <c r="I7" s="20">
        <v>31.433607520564038</v>
      </c>
      <c r="J7" s="20">
        <v>30.365794573643406</v>
      </c>
    </row>
    <row r="8" spans="1:10" x14ac:dyDescent="0.3">
      <c r="A8" s="29" t="s">
        <v>34</v>
      </c>
      <c r="B8" s="20">
        <v>46.152564956695542</v>
      </c>
      <c r="C8" s="20">
        <v>47.61904761904762</v>
      </c>
      <c r="D8" s="20">
        <v>43.149606299212593</v>
      </c>
      <c r="E8" s="20">
        <v>40.327868852459019</v>
      </c>
      <c r="F8" s="20">
        <v>42.531446540880502</v>
      </c>
      <c r="G8" s="20">
        <v>49.588631264023938</v>
      </c>
      <c r="H8" s="20">
        <v>51.581660548308996</v>
      </c>
      <c r="I8" s="20">
        <v>55.988800165923472</v>
      </c>
      <c r="J8" s="20">
        <v>54.480286738351261</v>
      </c>
    </row>
    <row r="9" spans="1:10" x14ac:dyDescent="0.3">
      <c r="A9" s="29" t="s">
        <v>35</v>
      </c>
      <c r="B9" s="20">
        <v>47.2834067547724</v>
      </c>
      <c r="C9" s="20">
        <v>53.033268101761252</v>
      </c>
      <c r="D9" s="20">
        <v>43.478260869565219</v>
      </c>
      <c r="E9" s="20">
        <v>30.107526881720425</v>
      </c>
      <c r="F9" s="20">
        <v>43.636363636363633</v>
      </c>
      <c r="G9" s="20">
        <v>47.826086956521742</v>
      </c>
      <c r="H9" s="20">
        <v>53.23903818953324</v>
      </c>
      <c r="I9" s="20">
        <v>56.449413689664574</v>
      </c>
      <c r="J9" s="20">
        <v>48.514211886304906</v>
      </c>
    </row>
    <row r="10" spans="1:10" x14ac:dyDescent="0.3">
      <c r="A10" s="29" t="s">
        <v>36</v>
      </c>
      <c r="B10" s="20">
        <v>64.998288843258052</v>
      </c>
      <c r="C10" s="20">
        <v>70.95349441413353</v>
      </c>
      <c r="D10" s="20">
        <v>59.173939516947435</v>
      </c>
      <c r="E10" s="20">
        <v>59.459942775393415</v>
      </c>
      <c r="F10" s="20">
        <v>69.546575195626531</v>
      </c>
      <c r="G10" s="20">
        <v>62.815226771502545</v>
      </c>
      <c r="H10" s="20">
        <v>69.989569995505761</v>
      </c>
      <c r="I10" s="20">
        <v>69.133545974745857</v>
      </c>
      <c r="J10" s="20">
        <v>64.91238756573469</v>
      </c>
    </row>
    <row r="11" spans="1:10" x14ac:dyDescent="0.3">
      <c r="A11" s="30" t="s">
        <v>38</v>
      </c>
      <c r="B11" s="25">
        <v>42.744276457883366</v>
      </c>
      <c r="C11" s="25">
        <v>44.514872212368793</v>
      </c>
      <c r="D11" s="25">
        <v>37.198489497285813</v>
      </c>
      <c r="E11" s="25">
        <v>39.153942428035045</v>
      </c>
      <c r="F11" s="25">
        <v>44.565684169431975</v>
      </c>
      <c r="G11" s="25">
        <v>44.609060197810244</v>
      </c>
      <c r="H11" s="25">
        <v>47.150299582636912</v>
      </c>
      <c r="I11" s="25">
        <v>48.910222961824317</v>
      </c>
      <c r="J11" s="25">
        <v>46.461753700686856</v>
      </c>
    </row>
    <row r="12" spans="1:10" x14ac:dyDescent="0.3">
      <c r="A12" s="13" t="s">
        <v>155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3"/>
  <sheetViews>
    <sheetView zoomScaleNormal="100" workbookViewId="0">
      <selection activeCell="J2" sqref="J2"/>
    </sheetView>
  </sheetViews>
  <sheetFormatPr defaultColWidth="8.85546875" defaultRowHeight="16.149999999999999" customHeight="1" x14ac:dyDescent="0.25"/>
  <cols>
    <col min="1" max="1" width="29.7109375" style="1" customWidth="1"/>
    <col min="2" max="2" width="10.85546875" style="1" bestFit="1" customWidth="1"/>
    <col min="3" max="4" width="11.85546875" style="1" bestFit="1" customWidth="1"/>
    <col min="5" max="5" width="11.140625" style="1" bestFit="1" customWidth="1"/>
    <col min="6" max="7" width="12.140625" style="1" bestFit="1" customWidth="1"/>
    <col min="8" max="16384" width="8.85546875" style="1"/>
  </cols>
  <sheetData>
    <row r="1" spans="1:26" ht="16.149999999999999" customHeight="1" x14ac:dyDescent="0.25">
      <c r="A1" s="1" t="s">
        <v>37</v>
      </c>
      <c r="B1" s="31" t="s">
        <v>39</v>
      </c>
      <c r="C1" s="31" t="s">
        <v>49</v>
      </c>
      <c r="D1" s="31" t="s">
        <v>50</v>
      </c>
      <c r="E1" s="31" t="s">
        <v>8</v>
      </c>
      <c r="F1" s="31" t="s">
        <v>51</v>
      </c>
      <c r="G1" s="31" t="s">
        <v>52</v>
      </c>
    </row>
    <row r="2" spans="1:26" ht="16.149999999999999" customHeight="1" x14ac:dyDescent="0.25">
      <c r="A2" s="5"/>
      <c r="B2" s="32">
        <v>2021</v>
      </c>
      <c r="C2" s="32">
        <v>2024</v>
      </c>
      <c r="D2" s="32" t="s">
        <v>48</v>
      </c>
      <c r="E2" s="32">
        <v>2021</v>
      </c>
      <c r="F2" s="32">
        <v>2024</v>
      </c>
      <c r="G2" s="32" t="s">
        <v>48</v>
      </c>
      <c r="J2" s="26" t="s">
        <v>127</v>
      </c>
    </row>
    <row r="3" spans="1:26" ht="16.149999999999999" customHeight="1" x14ac:dyDescent="0.25">
      <c r="A3" s="5" t="s">
        <v>40</v>
      </c>
      <c r="B3" s="33">
        <v>112.69999999999999</v>
      </c>
      <c r="C3" s="33">
        <v>94.4</v>
      </c>
      <c r="D3" s="33">
        <v>-16.237799467613119</v>
      </c>
      <c r="E3" s="33">
        <v>106.8</v>
      </c>
      <c r="F3" s="33">
        <v>99.8</v>
      </c>
      <c r="G3" s="33">
        <v>-6.5543071161048694</v>
      </c>
    </row>
    <row r="4" spans="1:26" ht="16.149999999999999" customHeight="1" x14ac:dyDescent="0.25">
      <c r="A4" s="5" t="s">
        <v>41</v>
      </c>
      <c r="B4" s="33">
        <v>1021.7</v>
      </c>
      <c r="C4" s="33">
        <v>1101.8</v>
      </c>
      <c r="D4" s="33">
        <v>7.839874718606235</v>
      </c>
      <c r="E4" s="33">
        <v>134.1</v>
      </c>
      <c r="F4" s="33">
        <v>157.4</v>
      </c>
      <c r="G4" s="33">
        <v>17.375093214019397</v>
      </c>
      <c r="Y4" s="4"/>
      <c r="Z4" s="4"/>
    </row>
    <row r="5" spans="1:26" ht="16.149999999999999" customHeight="1" x14ac:dyDescent="0.25">
      <c r="A5" s="5" t="s">
        <v>42</v>
      </c>
      <c r="B5" s="33">
        <v>85.1</v>
      </c>
      <c r="C5" s="33">
        <v>104.6</v>
      </c>
      <c r="D5" s="33">
        <v>22.914218566392481</v>
      </c>
      <c r="E5" s="33">
        <v>17</v>
      </c>
      <c r="F5" s="33">
        <v>23.7</v>
      </c>
      <c r="G5" s="33">
        <v>39.411764705882348</v>
      </c>
      <c r="Y5" s="4"/>
      <c r="Z5" s="4"/>
    </row>
    <row r="6" spans="1:26" ht="16.149999999999999" customHeight="1" x14ac:dyDescent="0.25">
      <c r="A6" s="5" t="s">
        <v>43</v>
      </c>
      <c r="B6" s="33">
        <v>1597</v>
      </c>
      <c r="C6" s="33">
        <v>1782</v>
      </c>
      <c r="D6" s="33">
        <v>11.58422041327489</v>
      </c>
      <c r="E6" s="33">
        <v>495.6</v>
      </c>
      <c r="F6" s="33">
        <v>578</v>
      </c>
      <c r="G6" s="33">
        <v>16.626311541565777</v>
      </c>
      <c r="Y6" s="4"/>
      <c r="Z6" s="4"/>
    </row>
    <row r="7" spans="1:26" ht="16.149999999999999" customHeight="1" x14ac:dyDescent="0.25">
      <c r="A7" s="5" t="s">
        <v>44</v>
      </c>
      <c r="B7" s="33">
        <v>168.4</v>
      </c>
      <c r="C7" s="33">
        <v>197</v>
      </c>
      <c r="D7" s="33">
        <v>16.983372921615196</v>
      </c>
      <c r="E7" s="33">
        <v>26</v>
      </c>
      <c r="F7" s="33">
        <v>35.6</v>
      </c>
      <c r="G7" s="33">
        <v>36.923076923076934</v>
      </c>
      <c r="Y7" s="4"/>
      <c r="Z7" s="4"/>
    </row>
    <row r="8" spans="1:26" ht="16.149999999999999" customHeight="1" x14ac:dyDescent="0.25">
      <c r="A8" s="5" t="s">
        <v>45</v>
      </c>
      <c r="B8" s="33">
        <v>259.2</v>
      </c>
      <c r="C8" s="33">
        <v>237.39999999999998</v>
      </c>
      <c r="D8" s="33">
        <v>-8.410493827160499</v>
      </c>
      <c r="E8" s="33">
        <v>38.799999999999997</v>
      </c>
      <c r="F8" s="33">
        <v>39.700000000000003</v>
      </c>
      <c r="G8" s="33">
        <v>2.3195876288659942</v>
      </c>
      <c r="Y8" s="4"/>
      <c r="Z8" s="4"/>
    </row>
    <row r="9" spans="1:26" ht="16.149999999999999" customHeight="1" x14ac:dyDescent="0.25">
      <c r="A9" s="5" t="s">
        <v>46</v>
      </c>
      <c r="B9" s="33">
        <v>51.4</v>
      </c>
      <c r="C9" s="33">
        <v>55.6</v>
      </c>
      <c r="D9" s="33">
        <v>8.1712062256809403</v>
      </c>
      <c r="E9" s="33">
        <v>6.3</v>
      </c>
      <c r="F9" s="33">
        <v>8.8000000000000007</v>
      </c>
      <c r="G9" s="33">
        <v>39.682539682539698</v>
      </c>
      <c r="Y9" s="4"/>
      <c r="Z9" s="4"/>
    </row>
    <row r="10" spans="1:26" ht="16.149999999999999" customHeight="1" x14ac:dyDescent="0.25">
      <c r="A10" s="5" t="s">
        <v>47</v>
      </c>
      <c r="B10" s="33">
        <v>2067.6</v>
      </c>
      <c r="C10" s="33">
        <v>2123.1999999999998</v>
      </c>
      <c r="D10" s="33">
        <v>2.689108144708837</v>
      </c>
      <c r="E10" s="33">
        <v>822.9</v>
      </c>
      <c r="F10" s="33">
        <v>915.6</v>
      </c>
      <c r="G10" s="33">
        <v>11.265038279256293</v>
      </c>
      <c r="Y10" s="4"/>
      <c r="Z10" s="4"/>
    </row>
    <row r="11" spans="1:26" ht="16.149999999999999" customHeight="1" x14ac:dyDescent="0.25">
      <c r="Y11" s="4"/>
      <c r="Z11" s="4"/>
    </row>
    <row r="12" spans="1:26" ht="16.149999999999999" customHeight="1" x14ac:dyDescent="0.25">
      <c r="F12" s="9"/>
    </row>
    <row r="33" spans="10:10" ht="16.149999999999999" customHeight="1" x14ac:dyDescent="0.25">
      <c r="J33" s="26" t="s">
        <v>95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"/>
  <sheetViews>
    <sheetView zoomScaleNormal="100" workbookViewId="0"/>
  </sheetViews>
  <sheetFormatPr defaultColWidth="8.85546875" defaultRowHeight="17.25" x14ac:dyDescent="0.3"/>
  <cols>
    <col min="1" max="1" width="58" style="13" customWidth="1"/>
    <col min="2" max="2" width="11.85546875" style="13" bestFit="1" customWidth="1"/>
    <col min="3" max="3" width="9.7109375" style="13" customWidth="1"/>
    <col min="4" max="4" width="8.85546875" style="13"/>
    <col min="5" max="5" width="11.7109375" style="13" customWidth="1"/>
    <col min="6" max="6" width="8.85546875" style="13"/>
    <col min="7" max="7" width="11.42578125" style="13" customWidth="1"/>
    <col min="8" max="8" width="10.5703125" style="13" customWidth="1"/>
    <col min="9" max="10" width="8.85546875" style="13"/>
    <col min="11" max="11" width="11" style="13" customWidth="1"/>
    <col min="12" max="16" width="8.85546875" style="13"/>
    <col min="17" max="16384" width="8.85546875" style="1"/>
  </cols>
  <sheetData>
    <row r="1" spans="1:11" x14ac:dyDescent="0.3">
      <c r="A1" s="13" t="s">
        <v>128</v>
      </c>
    </row>
    <row r="3" spans="1:11" x14ac:dyDescent="0.3">
      <c r="A3" s="23" t="s">
        <v>37</v>
      </c>
      <c r="B3" s="34" t="s">
        <v>25</v>
      </c>
      <c r="C3" s="23" t="s">
        <v>3</v>
      </c>
      <c r="D3" s="23" t="s">
        <v>6</v>
      </c>
      <c r="E3" s="23" t="s">
        <v>11</v>
      </c>
      <c r="F3" s="23" t="s">
        <v>7</v>
      </c>
      <c r="G3" s="23" t="s">
        <v>5</v>
      </c>
      <c r="H3" s="23" t="s">
        <v>54</v>
      </c>
      <c r="I3" s="23" t="s">
        <v>26</v>
      </c>
      <c r="J3" s="23" t="s">
        <v>10</v>
      </c>
      <c r="K3" s="23" t="s">
        <v>4</v>
      </c>
    </row>
    <row r="4" spans="1:11" x14ac:dyDescent="0.3">
      <c r="A4" s="13" t="s">
        <v>29</v>
      </c>
      <c r="B4" s="35">
        <v>-5.7999999999999972</v>
      </c>
      <c r="C4" s="35">
        <v>-1.7000000000000002</v>
      </c>
      <c r="D4" s="35">
        <v>-0.40000000000000013</v>
      </c>
      <c r="E4" s="35">
        <v>-4.3000000000000007</v>
      </c>
      <c r="F4" s="35">
        <v>5.0999999999999979</v>
      </c>
      <c r="G4" s="35">
        <v>0</v>
      </c>
      <c r="H4" s="35">
        <v>-4.5999999999999979</v>
      </c>
      <c r="I4" s="35">
        <v>-1.1999999999999993</v>
      </c>
      <c r="J4" s="35">
        <v>-1.5</v>
      </c>
      <c r="K4" s="35">
        <v>0.29999999999999982</v>
      </c>
    </row>
    <row r="5" spans="1:11" x14ac:dyDescent="0.3">
      <c r="A5" s="13" t="s">
        <v>30</v>
      </c>
      <c r="B5" s="35">
        <v>12.900000000000006</v>
      </c>
      <c r="C5" s="35">
        <v>0</v>
      </c>
      <c r="D5" s="35">
        <v>-0.29999999999999982</v>
      </c>
      <c r="E5" s="35">
        <v>8.9000000000000057</v>
      </c>
      <c r="F5" s="35">
        <v>4.1000000000000014</v>
      </c>
      <c r="G5" s="35">
        <v>-1.3999999999999995</v>
      </c>
      <c r="H5" s="35">
        <v>1.5</v>
      </c>
      <c r="I5" s="35">
        <v>10.399999999999999</v>
      </c>
      <c r="J5" s="35">
        <v>6</v>
      </c>
      <c r="K5" s="35">
        <v>4.4000000000000004</v>
      </c>
    </row>
    <row r="6" spans="1:11" x14ac:dyDescent="0.3">
      <c r="A6" s="13" t="s">
        <v>31</v>
      </c>
      <c r="B6" s="35">
        <v>6.4999999999999982</v>
      </c>
      <c r="C6" s="35" t="s">
        <v>53</v>
      </c>
      <c r="D6" s="35" t="s">
        <v>53</v>
      </c>
      <c r="E6" s="35">
        <v>4.1999999999999993</v>
      </c>
      <c r="F6" s="35">
        <v>0.70000000000000018</v>
      </c>
      <c r="G6" s="35" t="s">
        <v>53</v>
      </c>
      <c r="H6" s="35">
        <v>0.50000000000000022</v>
      </c>
      <c r="I6" s="35">
        <v>0.20000000000000018</v>
      </c>
      <c r="J6" s="35">
        <v>-0.10000000000000053</v>
      </c>
      <c r="K6" s="35">
        <v>1.6</v>
      </c>
    </row>
    <row r="7" spans="1:11" x14ac:dyDescent="0.3">
      <c r="A7" s="13" t="s">
        <v>32</v>
      </c>
      <c r="B7" s="35">
        <v>53.599999999999966</v>
      </c>
      <c r="C7" s="35">
        <v>5.7000000000000028</v>
      </c>
      <c r="D7" s="35">
        <v>2.7000000000000011</v>
      </c>
      <c r="E7" s="35">
        <v>23</v>
      </c>
      <c r="F7" s="35">
        <v>16.799999999999997</v>
      </c>
      <c r="G7" s="35">
        <v>2.1999999999999993</v>
      </c>
      <c r="H7" s="35">
        <v>3.2999999999999972</v>
      </c>
      <c r="I7" s="35">
        <v>28.799999999999983</v>
      </c>
      <c r="J7" s="35">
        <v>19.299999999999997</v>
      </c>
      <c r="K7" s="35">
        <v>9.7000000000000028</v>
      </c>
    </row>
    <row r="8" spans="1:11" x14ac:dyDescent="0.3">
      <c r="A8" s="13" t="s">
        <v>33</v>
      </c>
      <c r="B8" s="35">
        <v>7.8000000000000007</v>
      </c>
      <c r="C8" s="35" t="s">
        <v>53</v>
      </c>
      <c r="D8" s="35" t="s">
        <v>53</v>
      </c>
      <c r="E8" s="35">
        <v>1.8000000000000007</v>
      </c>
      <c r="F8" s="35">
        <v>2.0999999999999996</v>
      </c>
      <c r="G8" s="35" t="s">
        <v>53</v>
      </c>
      <c r="H8" s="35" t="s">
        <v>53</v>
      </c>
      <c r="I8" s="35">
        <v>1.8000000000000007</v>
      </c>
      <c r="J8" s="35">
        <v>1.9999999999999996</v>
      </c>
      <c r="K8" s="35">
        <v>-0.19999999999999973</v>
      </c>
    </row>
    <row r="9" spans="1:11" x14ac:dyDescent="0.3">
      <c r="A9" s="13" t="s">
        <v>34</v>
      </c>
      <c r="B9" s="35">
        <v>0.39999999999999858</v>
      </c>
      <c r="C9" s="35">
        <v>0.20000000000000018</v>
      </c>
      <c r="D9" s="35" t="s">
        <v>53</v>
      </c>
      <c r="E9" s="35">
        <v>0.40000000000000036</v>
      </c>
      <c r="F9" s="35">
        <v>-2.5</v>
      </c>
      <c r="G9" s="35" t="s">
        <v>53</v>
      </c>
      <c r="H9" s="35">
        <v>0.5</v>
      </c>
      <c r="I9" s="35">
        <v>0.5</v>
      </c>
      <c r="J9" s="35">
        <v>0.5</v>
      </c>
      <c r="K9" s="35">
        <v>0</v>
      </c>
    </row>
    <row r="10" spans="1:11" x14ac:dyDescent="0.3">
      <c r="A10" s="13" t="s">
        <v>35</v>
      </c>
      <c r="B10" s="35">
        <v>1.2000000000000002</v>
      </c>
      <c r="C10" s="35" t="s">
        <v>53</v>
      </c>
      <c r="D10" s="35" t="s">
        <v>53</v>
      </c>
      <c r="E10" s="35">
        <v>-0.10000000000000009</v>
      </c>
      <c r="F10" s="35" t="s">
        <v>53</v>
      </c>
      <c r="G10" s="35" t="s">
        <v>53</v>
      </c>
      <c r="H10" s="35" t="s">
        <v>53</v>
      </c>
      <c r="I10" s="35">
        <v>1.2999999999999998</v>
      </c>
      <c r="J10" s="35" t="s">
        <v>53</v>
      </c>
      <c r="K10" s="35" t="s">
        <v>53</v>
      </c>
    </row>
    <row r="11" spans="1:11" x14ac:dyDescent="0.3">
      <c r="A11" s="13" t="s">
        <v>36</v>
      </c>
      <c r="B11" s="35">
        <v>52.300000000000068</v>
      </c>
      <c r="C11" s="35">
        <v>12.599999999999994</v>
      </c>
      <c r="D11" s="35">
        <v>0.30000000000000071</v>
      </c>
      <c r="E11" s="35">
        <v>14.200000000000017</v>
      </c>
      <c r="F11" s="35">
        <v>13.799999999999983</v>
      </c>
      <c r="G11" s="35">
        <v>-0.60000000000000142</v>
      </c>
      <c r="H11" s="35">
        <v>12.099999999999994</v>
      </c>
      <c r="I11" s="35">
        <v>40.399999999999977</v>
      </c>
      <c r="J11" s="35">
        <v>38.399999999999977</v>
      </c>
      <c r="K11" s="35">
        <v>2</v>
      </c>
    </row>
    <row r="12" spans="1:11" x14ac:dyDescent="0.3">
      <c r="A12" s="23" t="s">
        <v>38</v>
      </c>
      <c r="B12" s="36">
        <v>118.59999999999991</v>
      </c>
      <c r="C12" s="36">
        <v>17.900000000000006</v>
      </c>
      <c r="D12" s="36">
        <v>5.3999999999999986</v>
      </c>
      <c r="E12" s="36">
        <v>45.5</v>
      </c>
      <c r="F12" s="36">
        <v>38.5</v>
      </c>
      <c r="G12" s="36">
        <v>1.9000000000000057</v>
      </c>
      <c r="H12" s="36">
        <v>9.3999999999999773</v>
      </c>
      <c r="I12" s="36">
        <v>91.200000000000045</v>
      </c>
      <c r="J12" s="36">
        <v>77.600000000000023</v>
      </c>
      <c r="K12" s="36">
        <v>13.599999999999994</v>
      </c>
    </row>
    <row r="14" spans="1:11" x14ac:dyDescent="0.3">
      <c r="A14" s="13" t="s">
        <v>155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zoomScaleNormal="100" workbookViewId="0"/>
  </sheetViews>
  <sheetFormatPr defaultColWidth="8.85546875" defaultRowHeight="17.25" x14ac:dyDescent="0.3"/>
  <cols>
    <col min="1" max="1" width="15.42578125" style="13" customWidth="1"/>
    <col min="2" max="2" width="33.42578125" style="13" customWidth="1"/>
    <col min="3" max="3" width="38.140625" style="13" customWidth="1"/>
    <col min="4" max="7" width="8.85546875" style="13"/>
    <col min="8" max="16384" width="8.85546875" style="1"/>
  </cols>
  <sheetData>
    <row r="1" spans="1:3" x14ac:dyDescent="0.3">
      <c r="A1" s="13" t="s">
        <v>129</v>
      </c>
    </row>
    <row r="2" spans="1:3" x14ac:dyDescent="0.3">
      <c r="A2" s="13" t="s">
        <v>147</v>
      </c>
    </row>
    <row r="4" spans="1:3" x14ac:dyDescent="0.3">
      <c r="A4" s="23" t="s">
        <v>68</v>
      </c>
      <c r="B4" s="24" t="s">
        <v>79</v>
      </c>
      <c r="C4" s="24" t="s">
        <v>80</v>
      </c>
    </row>
    <row r="5" spans="1:3" x14ac:dyDescent="0.3">
      <c r="A5" s="13" t="s">
        <v>148</v>
      </c>
      <c r="B5" s="20">
        <v>33</v>
      </c>
      <c r="C5" s="20">
        <v>17.600000000000001</v>
      </c>
    </row>
    <row r="6" spans="1:3" x14ac:dyDescent="0.3">
      <c r="A6" s="13" t="s">
        <v>70</v>
      </c>
      <c r="B6" s="20">
        <v>35.5</v>
      </c>
      <c r="C6" s="20">
        <v>19.899999999999999</v>
      </c>
    </row>
    <row r="7" spans="1:3" x14ac:dyDescent="0.3">
      <c r="A7" s="13" t="s">
        <v>69</v>
      </c>
      <c r="B7" s="20">
        <v>28.1</v>
      </c>
      <c r="C7" s="20">
        <v>14.2</v>
      </c>
    </row>
    <row r="8" spans="1:3" x14ac:dyDescent="0.3">
      <c r="A8" s="13" t="s">
        <v>2</v>
      </c>
      <c r="B8" s="20">
        <v>27.3</v>
      </c>
      <c r="C8" s="20">
        <v>15.299999999999999</v>
      </c>
    </row>
    <row r="9" spans="1:3" x14ac:dyDescent="0.3">
      <c r="A9" s="13" t="s">
        <v>71</v>
      </c>
      <c r="B9" s="20">
        <v>35</v>
      </c>
      <c r="C9" s="20">
        <v>17.8</v>
      </c>
    </row>
    <row r="10" spans="1:3" x14ac:dyDescent="0.3">
      <c r="A10" s="21" t="s">
        <v>67</v>
      </c>
      <c r="B10" s="25">
        <v>22.8</v>
      </c>
      <c r="C10" s="25">
        <v>13.900000000000002</v>
      </c>
    </row>
    <row r="12" spans="1:3" x14ac:dyDescent="0.3">
      <c r="A12" s="13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"/>
  <sheetViews>
    <sheetView workbookViewId="0"/>
  </sheetViews>
  <sheetFormatPr defaultColWidth="8.85546875" defaultRowHeight="17.25" x14ac:dyDescent="0.3"/>
  <cols>
    <col min="1" max="1" width="34.42578125" style="13" customWidth="1"/>
    <col min="2" max="7" width="13" style="13" customWidth="1"/>
    <col min="8" max="10" width="8.85546875" style="13"/>
    <col min="11" max="16384" width="8.85546875" style="1"/>
  </cols>
  <sheetData>
    <row r="1" spans="1:7" x14ac:dyDescent="0.3">
      <c r="A1" s="13" t="s">
        <v>132</v>
      </c>
    </row>
    <row r="2" spans="1:7" x14ac:dyDescent="0.3">
      <c r="A2" s="13" t="s">
        <v>150</v>
      </c>
    </row>
    <row r="3" spans="1:7" x14ac:dyDescent="0.3">
      <c r="A3" s="23"/>
      <c r="B3" s="34" t="s">
        <v>69</v>
      </c>
      <c r="C3" s="34" t="s">
        <v>149</v>
      </c>
      <c r="D3" s="34" t="s">
        <v>76</v>
      </c>
      <c r="E3" s="34" t="s">
        <v>73</v>
      </c>
      <c r="F3" s="34" t="s">
        <v>70</v>
      </c>
      <c r="G3" s="34" t="s">
        <v>2</v>
      </c>
    </row>
    <row r="4" spans="1:7" x14ac:dyDescent="0.3">
      <c r="A4" s="13" t="s">
        <v>77</v>
      </c>
      <c r="B4" s="35">
        <v>19.39</v>
      </c>
      <c r="C4" s="35">
        <v>16.149999999999999</v>
      </c>
      <c r="D4" s="35">
        <v>11.02</v>
      </c>
      <c r="E4" s="35">
        <v>14.91</v>
      </c>
      <c r="F4" s="35">
        <v>16.809999999999999</v>
      </c>
      <c r="G4" s="35">
        <v>13.05</v>
      </c>
    </row>
    <row r="5" spans="1:7" x14ac:dyDescent="0.3">
      <c r="A5" s="21" t="s">
        <v>78</v>
      </c>
      <c r="B5" s="37">
        <v>17.7</v>
      </c>
      <c r="C5" s="37">
        <v>12.7</v>
      </c>
      <c r="D5" s="37">
        <v>9.1999999999999993</v>
      </c>
      <c r="E5" s="37">
        <v>12.2</v>
      </c>
      <c r="F5" s="37">
        <v>12.8</v>
      </c>
      <c r="G5" s="37">
        <v>3.8</v>
      </c>
    </row>
    <row r="6" spans="1:7" x14ac:dyDescent="0.3">
      <c r="A6" s="38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"/>
  <sheetViews>
    <sheetView zoomScale="110" zoomScaleNormal="110" workbookViewId="0"/>
  </sheetViews>
  <sheetFormatPr defaultColWidth="23.42578125" defaultRowHeight="17.25" x14ac:dyDescent="0.3"/>
  <cols>
    <col min="1" max="1" width="23.42578125" style="13"/>
    <col min="2" max="4" width="11.42578125" style="13" customWidth="1"/>
    <col min="5" max="5" width="1.5703125" style="13" customWidth="1"/>
    <col min="6" max="8" width="11.42578125" style="13" customWidth="1"/>
    <col min="9" max="9" width="1.85546875" style="13" customWidth="1"/>
    <col min="10" max="11" width="11.42578125" style="13" customWidth="1"/>
    <col min="12" max="12" width="11.42578125" customWidth="1"/>
  </cols>
  <sheetData>
    <row r="1" spans="1:12" x14ac:dyDescent="0.3">
      <c r="A1" s="13" t="s">
        <v>151</v>
      </c>
    </row>
    <row r="2" spans="1:12" s="41" customFormat="1" ht="35.25" customHeight="1" x14ac:dyDescent="0.25">
      <c r="A2" s="65" t="s">
        <v>168</v>
      </c>
      <c r="B2" s="64" t="s">
        <v>112</v>
      </c>
      <c r="C2" s="64"/>
      <c r="D2" s="64"/>
      <c r="E2" s="42"/>
      <c r="F2" s="64" t="s">
        <v>113</v>
      </c>
      <c r="G2" s="64"/>
      <c r="H2" s="64"/>
      <c r="I2" s="42"/>
      <c r="J2" s="64" t="s">
        <v>118</v>
      </c>
      <c r="K2" s="64"/>
      <c r="L2" s="64"/>
    </row>
    <row r="3" spans="1:12" ht="35.25" customHeight="1" x14ac:dyDescent="0.25">
      <c r="A3" s="66"/>
      <c r="B3" s="22" t="s">
        <v>89</v>
      </c>
      <c r="C3" s="22" t="s">
        <v>90</v>
      </c>
      <c r="D3" s="43" t="s">
        <v>106</v>
      </c>
      <c r="E3" s="22"/>
      <c r="F3" s="22" t="s">
        <v>89</v>
      </c>
      <c r="G3" s="22" t="s">
        <v>90</v>
      </c>
      <c r="H3" s="43" t="s">
        <v>106</v>
      </c>
      <c r="I3" s="22"/>
      <c r="J3" s="22" t="s">
        <v>89</v>
      </c>
      <c r="K3" s="22" t="s">
        <v>90</v>
      </c>
      <c r="L3" s="43" t="s">
        <v>106</v>
      </c>
    </row>
    <row r="4" spans="1:12" x14ac:dyDescent="0.3">
      <c r="A4" s="13" t="s">
        <v>2</v>
      </c>
      <c r="B4" s="44">
        <v>27079.89364736553</v>
      </c>
      <c r="C4" s="44">
        <v>19082.669845462086</v>
      </c>
      <c r="D4" s="20">
        <v>29.531961631915266</v>
      </c>
      <c r="E4" s="44"/>
      <c r="F4" s="44">
        <v>107.67134961227627</v>
      </c>
      <c r="G4" s="44">
        <v>79.872703160997943</v>
      </c>
      <c r="H4" s="20">
        <v>25.818053318158491</v>
      </c>
      <c r="I4" s="44"/>
      <c r="J4" s="45">
        <v>251.50510089155586</v>
      </c>
      <c r="K4" s="45">
        <v>238.9135347904465</v>
      </c>
      <c r="L4" s="46">
        <v>5.0064853780196614</v>
      </c>
    </row>
    <row r="5" spans="1:12" x14ac:dyDescent="0.3">
      <c r="A5" s="13" t="s">
        <v>39</v>
      </c>
      <c r="B5" s="44">
        <v>29484.129512772688</v>
      </c>
      <c r="C5" s="44">
        <v>20614.089264450875</v>
      </c>
      <c r="D5" s="20">
        <v>30.084117777597143</v>
      </c>
      <c r="E5" s="44"/>
      <c r="F5" s="44">
        <v>114.49966112429098</v>
      </c>
      <c r="G5" s="44">
        <v>84.152687594170658</v>
      </c>
      <c r="H5" s="20">
        <v>26.503985454750179</v>
      </c>
      <c r="I5" s="44"/>
      <c r="J5" s="45">
        <v>257.50407663449113</v>
      </c>
      <c r="K5" s="45">
        <v>244.960557455551</v>
      </c>
      <c r="L5" s="46">
        <v>4.8711924653312479</v>
      </c>
    </row>
    <row r="6" spans="1:12" x14ac:dyDescent="0.3">
      <c r="A6" s="13" t="s">
        <v>25</v>
      </c>
      <c r="B6" s="44">
        <v>20145.199564913783</v>
      </c>
      <c r="C6" s="44">
        <v>13632.727580342569</v>
      </c>
      <c r="D6" s="20">
        <v>32.327661801443583</v>
      </c>
      <c r="E6" s="44"/>
      <c r="F6" s="44">
        <v>85.644682606039225</v>
      </c>
      <c r="G6" s="44">
        <v>62.910990715119297</v>
      </c>
      <c r="H6" s="20">
        <v>26.54419538863101</v>
      </c>
      <c r="I6" s="44"/>
      <c r="J6" s="45">
        <v>235.21833407428898</v>
      </c>
      <c r="K6" s="45">
        <v>216.698663069476</v>
      </c>
      <c r="L6" s="46">
        <v>7.8733960418935283</v>
      </c>
    </row>
    <row r="7" spans="1:12" x14ac:dyDescent="0.3">
      <c r="A7" s="21" t="s">
        <v>26</v>
      </c>
      <c r="B7" s="47">
        <v>19631.389038761514</v>
      </c>
      <c r="C7" s="47">
        <v>13798.335947625013</v>
      </c>
      <c r="D7" s="25">
        <v>29.71289030857335</v>
      </c>
      <c r="E7" s="47"/>
      <c r="F7" s="47">
        <v>84.746637256097955</v>
      </c>
      <c r="G7" s="47">
        <v>62.73012096211653</v>
      </c>
      <c r="H7" s="25">
        <v>25.979221131157303</v>
      </c>
      <c r="I7" s="47"/>
      <c r="J7" s="48">
        <v>231.64800013759762</v>
      </c>
      <c r="K7" s="48">
        <v>219.96348382554518</v>
      </c>
      <c r="L7" s="43">
        <v>2.0286498407460556</v>
      </c>
    </row>
    <row r="8" spans="1:12" x14ac:dyDescent="0.3">
      <c r="A8" s="13" t="s">
        <v>154</v>
      </c>
    </row>
  </sheetData>
  <mergeCells count="4">
    <mergeCell ref="B2:D2"/>
    <mergeCell ref="F2:H2"/>
    <mergeCell ref="A2:A3"/>
    <mergeCell ref="J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zoomScaleNormal="100" workbookViewId="0"/>
  </sheetViews>
  <sheetFormatPr defaultColWidth="8.85546875" defaultRowHeight="17.25" x14ac:dyDescent="0.3"/>
  <cols>
    <col min="1" max="1" width="11.28515625" style="13" customWidth="1"/>
    <col min="2" max="2" width="17" style="13" customWidth="1"/>
    <col min="3" max="4" width="14.28515625" style="13" customWidth="1"/>
    <col min="5" max="5" width="2.42578125" style="13" customWidth="1"/>
    <col min="6" max="7" width="14.28515625" style="13" customWidth="1"/>
    <col min="8" max="8" width="1.85546875" style="13" customWidth="1"/>
    <col min="9" max="10" width="14.28515625" style="13" customWidth="1"/>
    <col min="11" max="14" width="8.85546875" style="13"/>
    <col min="15" max="16384" width="8.85546875" style="1"/>
  </cols>
  <sheetData>
    <row r="1" spans="1:10" x14ac:dyDescent="0.3">
      <c r="A1" s="13" t="s">
        <v>152</v>
      </c>
    </row>
    <row r="3" spans="1:10" ht="43.5" customHeight="1" x14ac:dyDescent="0.3">
      <c r="A3" s="67" t="s">
        <v>168</v>
      </c>
      <c r="B3" s="65" t="s">
        <v>169</v>
      </c>
      <c r="C3" s="64" t="s">
        <v>112</v>
      </c>
      <c r="D3" s="64"/>
      <c r="E3" s="69"/>
      <c r="F3" s="64" t="s">
        <v>113</v>
      </c>
      <c r="G3" s="64"/>
      <c r="H3" s="69"/>
      <c r="I3" s="64" t="s">
        <v>118</v>
      </c>
      <c r="J3" s="64"/>
    </row>
    <row r="4" spans="1:10" x14ac:dyDescent="0.3">
      <c r="A4" s="68"/>
      <c r="B4" s="66"/>
      <c r="C4" s="49" t="s">
        <v>89</v>
      </c>
      <c r="D4" s="49" t="s">
        <v>90</v>
      </c>
      <c r="E4" s="70"/>
      <c r="F4" s="49" t="s">
        <v>89</v>
      </c>
      <c r="G4" s="49" t="s">
        <v>90</v>
      </c>
      <c r="H4" s="70"/>
      <c r="I4" s="49" t="s">
        <v>89</v>
      </c>
      <c r="J4" s="49" t="s">
        <v>90</v>
      </c>
    </row>
    <row r="5" spans="1:10" x14ac:dyDescent="0.3">
      <c r="A5" s="71" t="s">
        <v>39</v>
      </c>
      <c r="B5" s="13" t="s">
        <v>107</v>
      </c>
      <c r="C5" s="39">
        <v>21719.313690493251</v>
      </c>
      <c r="D5" s="39">
        <v>13163.054182013735</v>
      </c>
      <c r="E5" s="39"/>
      <c r="F5" s="39">
        <v>88.232895203171779</v>
      </c>
      <c r="G5" s="39">
        <v>60.421152242176298</v>
      </c>
      <c r="H5" s="39"/>
      <c r="I5" s="39">
        <v>246.15891431966168</v>
      </c>
      <c r="J5" s="39">
        <v>217.85506719988391</v>
      </c>
    </row>
    <row r="6" spans="1:10" x14ac:dyDescent="0.3">
      <c r="A6" s="72"/>
      <c r="B6" s="13" t="s">
        <v>108</v>
      </c>
      <c r="C6" s="39">
        <v>35242.199366098561</v>
      </c>
      <c r="D6" s="39">
        <v>23611.928494994521</v>
      </c>
      <c r="E6" s="39"/>
      <c r="F6" s="39">
        <v>126.7332787911394</v>
      </c>
      <c r="G6" s="39">
        <v>89.264285053557913</v>
      </c>
      <c r="H6" s="39"/>
      <c r="I6" s="39">
        <v>278.08165070974655</v>
      </c>
      <c r="J6" s="39">
        <v>264.51708520185355</v>
      </c>
    </row>
    <row r="7" spans="1:10" x14ac:dyDescent="0.3">
      <c r="A7" s="72"/>
      <c r="B7" s="13" t="s">
        <v>109</v>
      </c>
      <c r="C7" s="39">
        <v>74285.906577762566</v>
      </c>
      <c r="D7" s="39">
        <v>63804.250475562672</v>
      </c>
      <c r="E7" s="39"/>
      <c r="F7" s="39">
        <v>245.77107548368599</v>
      </c>
      <c r="G7" s="39">
        <v>213.64171856394094</v>
      </c>
      <c r="H7" s="39"/>
      <c r="I7" s="39">
        <v>302.25650610660881</v>
      </c>
      <c r="J7" s="39">
        <v>298.65070785070787</v>
      </c>
    </row>
    <row r="8" spans="1:10" x14ac:dyDescent="0.3">
      <c r="A8" s="72"/>
      <c r="B8" s="13" t="s">
        <v>110</v>
      </c>
      <c r="C8" s="39">
        <v>170359.84245459482</v>
      </c>
      <c r="D8" s="39">
        <v>134778.39708625118</v>
      </c>
      <c r="E8" s="39"/>
      <c r="F8" s="39">
        <v>570.7101457810063</v>
      </c>
      <c r="G8" s="39">
        <v>460.53270920492406</v>
      </c>
      <c r="H8" s="39"/>
      <c r="I8" s="39">
        <v>298.50501820229692</v>
      </c>
      <c r="J8" s="39">
        <v>292.6575993243481</v>
      </c>
    </row>
    <row r="9" spans="1:10" x14ac:dyDescent="0.3">
      <c r="A9" s="72"/>
      <c r="B9" s="13" t="s">
        <v>111</v>
      </c>
      <c r="C9" s="39">
        <v>15304.498702839643</v>
      </c>
      <c r="D9" s="39">
        <v>13310.851856079731</v>
      </c>
      <c r="E9" s="39"/>
      <c r="F9" s="39">
        <v>65.948529222979502</v>
      </c>
      <c r="G9" s="39">
        <v>58.575640582700217</v>
      </c>
      <c r="H9" s="39"/>
      <c r="I9" s="39">
        <v>232.06732406561161</v>
      </c>
      <c r="J9" s="39">
        <v>227.24210480100103</v>
      </c>
    </row>
    <row r="10" spans="1:10" x14ac:dyDescent="0.3">
      <c r="C10" s="39"/>
      <c r="D10" s="39"/>
      <c r="E10" s="39"/>
      <c r="F10" s="39"/>
      <c r="G10" s="39"/>
      <c r="H10" s="39"/>
      <c r="I10" s="39"/>
      <c r="J10" s="39"/>
    </row>
    <row r="11" spans="1:10" x14ac:dyDescent="0.3">
      <c r="A11" s="72" t="s">
        <v>25</v>
      </c>
      <c r="B11" s="13" t="s">
        <v>107</v>
      </c>
      <c r="C11" s="39">
        <v>16903.093704560441</v>
      </c>
      <c r="D11" s="39">
        <v>9226.8002696659241</v>
      </c>
      <c r="E11" s="39"/>
      <c r="F11" s="39">
        <v>75.158471833542194</v>
      </c>
      <c r="G11" s="39">
        <v>48.470359019202988</v>
      </c>
      <c r="H11" s="39"/>
      <c r="I11" s="39">
        <v>224.89937983301067</v>
      </c>
      <c r="J11" s="39">
        <v>190.35964363314184</v>
      </c>
    </row>
    <row r="12" spans="1:10" x14ac:dyDescent="0.3">
      <c r="A12" s="72"/>
      <c r="B12" s="13" t="s">
        <v>108</v>
      </c>
      <c r="C12" s="39">
        <v>27552.894382716371</v>
      </c>
      <c r="D12" s="39">
        <v>17577.844292260856</v>
      </c>
      <c r="E12" s="39"/>
      <c r="F12" s="39">
        <v>103.45565094069528</v>
      </c>
      <c r="G12" s="39">
        <v>72.302020661436373</v>
      </c>
      <c r="H12" s="39"/>
      <c r="I12" s="39">
        <v>266.32565869708498</v>
      </c>
      <c r="J12" s="39">
        <v>243.11691611734341</v>
      </c>
    </row>
    <row r="13" spans="1:10" x14ac:dyDescent="0.3">
      <c r="A13" s="72"/>
      <c r="B13" s="13" t="s">
        <v>109</v>
      </c>
      <c r="C13" s="39">
        <v>64652.767621026986</v>
      </c>
      <c r="D13" s="39">
        <v>55478.054758935992</v>
      </c>
      <c r="E13" s="39"/>
      <c r="F13" s="39">
        <v>213.58587845787582</v>
      </c>
      <c r="G13" s="39">
        <v>184.85526836033983</v>
      </c>
      <c r="H13" s="39"/>
      <c r="I13" s="39">
        <v>302.7015085820762</v>
      </c>
      <c r="J13" s="39">
        <v>300.11616791354948</v>
      </c>
    </row>
    <row r="14" spans="1:10" x14ac:dyDescent="0.3">
      <c r="A14" s="72"/>
      <c r="B14" s="13" t="s">
        <v>110</v>
      </c>
      <c r="C14" s="39">
        <v>129863.60964742348</v>
      </c>
      <c r="D14" s="39">
        <v>92014.022292993628</v>
      </c>
      <c r="E14" s="39"/>
      <c r="F14" s="39">
        <v>441.35118232477788</v>
      </c>
      <c r="G14" s="39">
        <v>327.41585664707134</v>
      </c>
      <c r="H14" s="39"/>
      <c r="I14" s="39">
        <v>294.24099186361877</v>
      </c>
      <c r="J14" s="39">
        <v>281.031050955414</v>
      </c>
    </row>
    <row r="15" spans="1:10" x14ac:dyDescent="0.3">
      <c r="A15" s="72"/>
      <c r="B15" s="13" t="s">
        <v>111</v>
      </c>
      <c r="C15" s="39">
        <v>13734.315092564653</v>
      </c>
      <c r="D15" s="39">
        <v>11099.474533365865</v>
      </c>
      <c r="E15" s="39"/>
      <c r="F15" s="39">
        <v>60.480290420107117</v>
      </c>
      <c r="G15" s="39">
        <v>50.235596848127727</v>
      </c>
      <c r="H15" s="39"/>
      <c r="I15" s="39">
        <v>227.08745274144022</v>
      </c>
      <c r="J15" s="39">
        <v>220.94839575454435</v>
      </c>
    </row>
    <row r="16" spans="1:10" x14ac:dyDescent="0.3">
      <c r="C16" s="39"/>
      <c r="D16" s="39"/>
      <c r="E16" s="39"/>
      <c r="F16" s="39"/>
      <c r="G16" s="39"/>
      <c r="H16" s="39"/>
      <c r="I16" s="39"/>
      <c r="J16" s="39"/>
    </row>
    <row r="17" spans="1:10" x14ac:dyDescent="0.3">
      <c r="A17" s="72" t="s">
        <v>26</v>
      </c>
      <c r="B17" s="13" t="s">
        <v>107</v>
      </c>
      <c r="C17" s="39">
        <v>16338.669750877865</v>
      </c>
      <c r="D17" s="39">
        <v>9293.2578788364772</v>
      </c>
      <c r="E17" s="39"/>
      <c r="F17" s="39">
        <v>74.147007973062884</v>
      </c>
      <c r="G17" s="39">
        <v>47.950646140188134</v>
      </c>
      <c r="H17" s="39"/>
      <c r="I17" s="39">
        <v>220.35507834400542</v>
      </c>
      <c r="J17" s="39">
        <v>193.80881441444566</v>
      </c>
    </row>
    <row r="18" spans="1:10" x14ac:dyDescent="0.3">
      <c r="A18" s="72"/>
      <c r="B18" s="13" t="s">
        <v>108</v>
      </c>
      <c r="C18" s="39">
        <v>26871.347577102511</v>
      </c>
      <c r="D18" s="39">
        <v>17159.896154054324</v>
      </c>
      <c r="E18" s="39"/>
      <c r="F18" s="39">
        <v>102.20442059674019</v>
      </c>
      <c r="G18" s="39">
        <v>70.882368049249379</v>
      </c>
      <c r="H18" s="39"/>
      <c r="I18" s="39">
        <v>262.91766461968058</v>
      </c>
      <c r="J18" s="39">
        <v>242.08976966079285</v>
      </c>
    </row>
    <row r="19" spans="1:10" x14ac:dyDescent="0.3">
      <c r="A19" s="72"/>
      <c r="B19" s="13" t="s">
        <v>109</v>
      </c>
      <c r="C19" s="39">
        <v>63839.624909024744</v>
      </c>
      <c r="D19" s="39">
        <v>53639.581989247308</v>
      </c>
      <c r="E19" s="39"/>
      <c r="F19" s="39">
        <v>212.82559814678223</v>
      </c>
      <c r="G19" s="39">
        <v>180.0144298972676</v>
      </c>
      <c r="H19" s="39"/>
      <c r="I19" s="39">
        <v>299.96215429403202</v>
      </c>
      <c r="J19" s="39">
        <v>297.97379032258067</v>
      </c>
    </row>
    <row r="20" spans="1:10" x14ac:dyDescent="0.3">
      <c r="A20" s="72"/>
      <c r="B20" s="13" t="s">
        <v>110</v>
      </c>
      <c r="C20" s="39">
        <v>114435.65505020674</v>
      </c>
      <c r="D20" s="39">
        <v>66940.62365591398</v>
      </c>
      <c r="E20" s="39"/>
      <c r="F20" s="39">
        <v>399.50502836380736</v>
      </c>
      <c r="G20" s="39">
        <v>261.44288593986226</v>
      </c>
      <c r="H20" s="39"/>
      <c r="I20" s="39">
        <v>286.44359125812167</v>
      </c>
      <c r="J20" s="39">
        <v>256.04301075268819</v>
      </c>
    </row>
    <row r="21" spans="1:10" x14ac:dyDescent="0.3">
      <c r="A21" s="73"/>
      <c r="B21" s="21" t="s">
        <v>111</v>
      </c>
      <c r="C21" s="40">
        <v>12810.260350181128</v>
      </c>
      <c r="D21" s="40">
        <v>10093.954190367842</v>
      </c>
      <c r="E21" s="40"/>
      <c r="F21" s="40">
        <v>58.209195171199646</v>
      </c>
      <c r="G21" s="40">
        <v>47.191659669467434</v>
      </c>
      <c r="H21" s="40"/>
      <c r="I21" s="40">
        <v>220.07279627393478</v>
      </c>
      <c r="J21" s="40">
        <v>213.89275692074327</v>
      </c>
    </row>
    <row r="23" spans="1:10" x14ac:dyDescent="0.3">
      <c r="A23" s="13" t="s">
        <v>154</v>
      </c>
    </row>
  </sheetData>
  <mergeCells count="10">
    <mergeCell ref="A5:A9"/>
    <mergeCell ref="A11:A15"/>
    <mergeCell ref="A17:A21"/>
    <mergeCell ref="C3:D3"/>
    <mergeCell ref="F3:G3"/>
    <mergeCell ref="I3:J3"/>
    <mergeCell ref="A3:A4"/>
    <mergeCell ref="B3:B4"/>
    <mergeCell ref="E3:E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28</vt:i4>
      </vt:variant>
    </vt:vector>
  </HeadingPairs>
  <TitlesOfParts>
    <vt:vector size="28" baseType="lpstr">
      <vt:lpstr>Indice</vt:lpstr>
      <vt:lpstr>Fig. 1</vt:lpstr>
      <vt:lpstr>Tab. 1</vt:lpstr>
      <vt:lpstr>Fig. 2</vt:lpstr>
      <vt:lpstr>Tab. 2</vt:lpstr>
      <vt:lpstr>Tab. 3</vt:lpstr>
      <vt:lpstr>Tab. 4</vt:lpstr>
      <vt:lpstr>Tab. 5</vt:lpstr>
      <vt:lpstr>Tab. 6</vt:lpstr>
      <vt:lpstr>Tab. 7</vt:lpstr>
      <vt:lpstr>Tab. 8</vt:lpstr>
      <vt:lpstr>Fig. 3</vt:lpstr>
      <vt:lpstr>Tab. 9</vt:lpstr>
      <vt:lpstr>Tab. 10</vt:lpstr>
      <vt:lpstr>Fig. 4</vt:lpstr>
      <vt:lpstr>Fig. 5</vt:lpstr>
      <vt:lpstr>Fig. 6</vt:lpstr>
      <vt:lpstr>Fig. 7</vt:lpstr>
      <vt:lpstr>Tab. 11</vt:lpstr>
      <vt:lpstr>Tab. 12</vt:lpstr>
      <vt:lpstr>Fig. 8</vt:lpstr>
      <vt:lpstr>Fig. 9</vt:lpstr>
      <vt:lpstr>Fig. 10</vt:lpstr>
      <vt:lpstr>Tab. 13</vt:lpstr>
      <vt:lpstr>FOCUS A</vt:lpstr>
      <vt:lpstr>FOCUS B</vt:lpstr>
      <vt:lpstr>FOCUS C</vt:lpstr>
      <vt:lpstr>FOCUS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Vergnano</dc:creator>
  <cp:lastModifiedBy>fabrizio greggi</cp:lastModifiedBy>
  <dcterms:created xsi:type="dcterms:W3CDTF">2025-09-17T07:03:06Z</dcterms:created>
  <dcterms:modified xsi:type="dcterms:W3CDTF">2025-11-13T07:58:25Z</dcterms:modified>
</cp:coreProperties>
</file>