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ok\"/>
    </mc:Choice>
  </mc:AlternateContent>
  <xr:revisionPtr revIDLastSave="0" documentId="13_ncr:1_{025742B8-DDBF-4D89-B9CA-68A1F483E299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Indice" sheetId="27" r:id="rId1"/>
    <sheet name="Figura 1" sheetId="15" r:id="rId2"/>
    <sheet name="Figura 2" sheetId="21" r:id="rId3"/>
    <sheet name="Tabella 1" sheetId="16" r:id="rId4"/>
    <sheet name="Figura 3" sheetId="33" r:id="rId5"/>
    <sheet name="Figura 4" sheetId="17" r:id="rId6"/>
    <sheet name="Figura 5" sheetId="19" r:id="rId7"/>
    <sheet name="Tabella 2" sheetId="20" r:id="rId8"/>
    <sheet name="Tabella 3" sheetId="22" r:id="rId9"/>
    <sheet name="Tabella 4" sheetId="31" r:id="rId10"/>
    <sheet name="Figura 6" sheetId="23" r:id="rId11"/>
    <sheet name="Tabella 5" sheetId="37" r:id="rId12"/>
    <sheet name="Tabella 6" sheetId="13" r:id="rId13"/>
    <sheet name="Tabella 7" sheetId="14" r:id="rId14"/>
    <sheet name="Tabella 8" sheetId="24" r:id="rId15"/>
    <sheet name="Focus" sheetId="38" r:id="rId16"/>
  </sheets>
  <definedNames>
    <definedName name="\a" localSheetId="4">#REF!</definedName>
    <definedName name="\a" localSheetId="11">#REF!</definedName>
    <definedName name="\a">#REF!</definedName>
    <definedName name="\b" localSheetId="4">#REF!</definedName>
    <definedName name="\b" localSheetId="11">#REF!</definedName>
    <definedName name="\b">#REF!</definedName>
    <definedName name="\p">#N/A</definedName>
    <definedName name="_" localSheetId="4">#REF!,#REF!,#REF!,#REF!,#REF!,#REF!,#REF!,#REF!,#REF!,#REF!</definedName>
    <definedName name="_" localSheetId="11">#REF!,#REF!,#REF!,#REF!,#REF!,#REF!,#REF!,#REF!,#REF!,#REF!</definedName>
    <definedName name="_">#REF!,#REF!,#REF!,#REF!,#REF!,#REF!,#REF!,#REF!,#REF!,#REF!</definedName>
    <definedName name="__" localSheetId="4">#REF!,#REF!,#REF!,#REF!,#REF!,#REF!,#REF!,#REF!,#REF!,#REF!</definedName>
    <definedName name="__" localSheetId="11">#REF!,#REF!,#REF!,#REF!,#REF!,#REF!,#REF!,#REF!,#REF!,#REF!</definedName>
    <definedName name="__">#REF!,#REF!,#REF!,#REF!,#REF!,#REF!,#REF!,#REF!,#REF!,#REF!</definedName>
    <definedName name="___________var1" localSheetId="4" hidden="1">{"'Tav19'!$A$1:$AB$128"}</definedName>
    <definedName name="___________var1" localSheetId="11" hidden="1">{"'Tav19'!$A$1:$AB$128"}</definedName>
    <definedName name="___________var1" hidden="1">{"'Tav19'!$A$1:$AB$128"}</definedName>
    <definedName name="__________var1" localSheetId="4" hidden="1">{"'Tav19'!$A$1:$AB$128"}</definedName>
    <definedName name="__________var1" localSheetId="11" hidden="1">{"'Tav19'!$A$1:$AB$128"}</definedName>
    <definedName name="__________var1" hidden="1">{"'Tav19'!$A$1:$AB$128"}</definedName>
    <definedName name="_________box2" localSheetId="4">#REF!</definedName>
    <definedName name="_________box2" localSheetId="11">#REF!</definedName>
    <definedName name="_________box2">#REF!</definedName>
    <definedName name="_________box3" localSheetId="4">#REF!</definedName>
    <definedName name="_________box3" localSheetId="11">#REF!</definedName>
    <definedName name="_________box3">#REF!</definedName>
    <definedName name="_________var1" localSheetId="4" hidden="1">{"'Tav19'!$A$1:$AB$128"}</definedName>
    <definedName name="_________var1" localSheetId="11" hidden="1">{"'Tav19'!$A$1:$AB$128"}</definedName>
    <definedName name="_________var1" hidden="1">{"'Tav19'!$A$1:$AB$128"}</definedName>
    <definedName name="________4" localSheetId="4">#REF!</definedName>
    <definedName name="________4" localSheetId="11">#REF!</definedName>
    <definedName name="________4">#REF!</definedName>
    <definedName name="________box2" localSheetId="4">#REF!</definedName>
    <definedName name="________box2" localSheetId="11">#REF!</definedName>
    <definedName name="________box2">#REF!</definedName>
    <definedName name="________box3" localSheetId="4">#REF!</definedName>
    <definedName name="________box3" localSheetId="11">#REF!</definedName>
    <definedName name="________box3">#REF!</definedName>
    <definedName name="________sds07" localSheetId="4">#REF!</definedName>
    <definedName name="________sds07" localSheetId="11">#REF!</definedName>
    <definedName name="________sds07">#REF!</definedName>
    <definedName name="________sds08" localSheetId="4">#REF!</definedName>
    <definedName name="________sds08" localSheetId="11">#REF!</definedName>
    <definedName name="________sds08">#REF!</definedName>
    <definedName name="________tab2" localSheetId="4">#REF!</definedName>
    <definedName name="________tab2" localSheetId="11">#REF!</definedName>
    <definedName name="________tab2">#REF!</definedName>
    <definedName name="________tab3" localSheetId="4">#REF!</definedName>
    <definedName name="________tab3" localSheetId="11">#REF!</definedName>
    <definedName name="________tab3">#REF!</definedName>
    <definedName name="________TOT2" localSheetId="4">#REF!</definedName>
    <definedName name="________TOT2" localSheetId="11">#REF!</definedName>
    <definedName name="________TOT2">#REF!</definedName>
    <definedName name="________var1" localSheetId="4" hidden="1">{"'Tav19'!$A$1:$AB$128"}</definedName>
    <definedName name="________var1" localSheetId="11" hidden="1">{"'Tav19'!$A$1:$AB$128"}</definedName>
    <definedName name="________var1" hidden="1">{"'Tav19'!$A$1:$AB$128"}</definedName>
    <definedName name="_______4" localSheetId="4">#REF!</definedName>
    <definedName name="_______4" localSheetId="11">#REF!</definedName>
    <definedName name="_______4">#REF!</definedName>
    <definedName name="_______box2" localSheetId="4">#REF!</definedName>
    <definedName name="_______box2" localSheetId="11">#REF!</definedName>
    <definedName name="_______box2">#REF!</definedName>
    <definedName name="_______box3" localSheetId="4">#REF!</definedName>
    <definedName name="_______box3" localSheetId="11">#REF!</definedName>
    <definedName name="_______box3">#REF!</definedName>
    <definedName name="_______sds07" localSheetId="4">#REF!</definedName>
    <definedName name="_______sds07" localSheetId="11">#REF!</definedName>
    <definedName name="_______sds07">#REF!</definedName>
    <definedName name="_______sds08" localSheetId="4">#REF!</definedName>
    <definedName name="_______sds08" localSheetId="11">#REF!</definedName>
    <definedName name="_______sds08">#REF!</definedName>
    <definedName name="_______TAB1" localSheetId="4">#REF!</definedName>
    <definedName name="_______TAB1" localSheetId="11">#REF!</definedName>
    <definedName name="_______TAB1">#REF!</definedName>
    <definedName name="_______tab2" localSheetId="4">#REF!</definedName>
    <definedName name="_______tab2" localSheetId="11">#REF!</definedName>
    <definedName name="_______tab2">#REF!</definedName>
    <definedName name="_______tab3" localSheetId="4">#REF!</definedName>
    <definedName name="_______tab3" localSheetId="11">#REF!</definedName>
    <definedName name="_______tab3">#REF!</definedName>
    <definedName name="_______TOT2" localSheetId="4">#REF!</definedName>
    <definedName name="_______TOT2" localSheetId="11">#REF!</definedName>
    <definedName name="_______TOT2">#REF!</definedName>
    <definedName name="_______var1" localSheetId="4" hidden="1">{"'Tav19'!$A$1:$AB$128"}</definedName>
    <definedName name="_______var1" localSheetId="11" hidden="1">{"'Tav19'!$A$1:$AB$128"}</definedName>
    <definedName name="_______var1" hidden="1">{"'Tav19'!$A$1:$AB$128"}</definedName>
    <definedName name="______4" localSheetId="4">#REF!</definedName>
    <definedName name="______4" localSheetId="11">#REF!</definedName>
    <definedName name="______4">#REF!</definedName>
    <definedName name="______box2" localSheetId="4">#REF!</definedName>
    <definedName name="______box2" localSheetId="11">#REF!</definedName>
    <definedName name="______box2">#REF!</definedName>
    <definedName name="______box3" localSheetId="4">#REF!</definedName>
    <definedName name="______box3" localSheetId="11">#REF!</definedName>
    <definedName name="______box3">#REF!</definedName>
    <definedName name="______sds07" localSheetId="4">#REF!</definedName>
    <definedName name="______sds07" localSheetId="11">#REF!</definedName>
    <definedName name="______sds07">#REF!</definedName>
    <definedName name="______sds08" localSheetId="4">#REF!</definedName>
    <definedName name="______sds08" localSheetId="11">#REF!</definedName>
    <definedName name="______sds08">#REF!</definedName>
    <definedName name="______TAB1" localSheetId="4">#REF!</definedName>
    <definedName name="______TAB1" localSheetId="11">#REF!</definedName>
    <definedName name="______TAB1">#REF!</definedName>
    <definedName name="______tab2" localSheetId="4">#REF!</definedName>
    <definedName name="______tab2" localSheetId="11">#REF!</definedName>
    <definedName name="______tab2">#REF!</definedName>
    <definedName name="______tab3" localSheetId="4">#REF!</definedName>
    <definedName name="______tab3" localSheetId="11">#REF!</definedName>
    <definedName name="______tab3">#REF!</definedName>
    <definedName name="______TOT2" localSheetId="4">#REF!</definedName>
    <definedName name="______TOT2" localSheetId="11">#REF!</definedName>
    <definedName name="______TOT2">#REF!</definedName>
    <definedName name="______var1" localSheetId="4" hidden="1">{"'Tav19'!$A$1:$AB$128"}</definedName>
    <definedName name="______var1" localSheetId="11" hidden="1">{"'Tav19'!$A$1:$AB$128"}</definedName>
    <definedName name="______var1" hidden="1">{"'Tav19'!$A$1:$AB$128"}</definedName>
    <definedName name="_____4" localSheetId="4">#REF!</definedName>
    <definedName name="_____4" localSheetId="11">#REF!</definedName>
    <definedName name="_____4">#REF!</definedName>
    <definedName name="_____box2" localSheetId="4">#REF!</definedName>
    <definedName name="_____box2" localSheetId="11">#REF!</definedName>
    <definedName name="_____box2">#REF!</definedName>
    <definedName name="_____box3" localSheetId="4">#REF!</definedName>
    <definedName name="_____box3" localSheetId="11">#REF!</definedName>
    <definedName name="_____box3">#REF!</definedName>
    <definedName name="_____sds07" localSheetId="4">#REF!</definedName>
    <definedName name="_____sds07" localSheetId="11">#REF!</definedName>
    <definedName name="_____sds07">#REF!</definedName>
    <definedName name="_____sds08" localSheetId="4">#REF!</definedName>
    <definedName name="_____sds08" localSheetId="11">#REF!</definedName>
    <definedName name="_____sds08">#REF!</definedName>
    <definedName name="_____TAB1" localSheetId="4">#REF!</definedName>
    <definedName name="_____TAB1" localSheetId="11">#REF!</definedName>
    <definedName name="_____TAB1">#REF!</definedName>
    <definedName name="_____tab2" localSheetId="4">#REF!</definedName>
    <definedName name="_____tab2" localSheetId="11">#REF!</definedName>
    <definedName name="_____tab2">#REF!</definedName>
    <definedName name="_____tab3" localSheetId="4">#REF!</definedName>
    <definedName name="_____tab3" localSheetId="11">#REF!</definedName>
    <definedName name="_____tab3">#REF!</definedName>
    <definedName name="_____TOT2" localSheetId="4">#REF!</definedName>
    <definedName name="_____TOT2" localSheetId="11">#REF!</definedName>
    <definedName name="_____TOT2">#REF!</definedName>
    <definedName name="____4" localSheetId="4">#REF!</definedName>
    <definedName name="____4" localSheetId="11">#REF!</definedName>
    <definedName name="____4">#REF!</definedName>
    <definedName name="____box2" localSheetId="4">#REF!</definedName>
    <definedName name="____box2" localSheetId="11">#REF!</definedName>
    <definedName name="____box2">#REF!</definedName>
    <definedName name="____box3" localSheetId="4">#REF!</definedName>
    <definedName name="____box3" localSheetId="11">#REF!</definedName>
    <definedName name="____box3">#REF!</definedName>
    <definedName name="____sds07" localSheetId="4">#REF!</definedName>
    <definedName name="____sds07" localSheetId="11">#REF!</definedName>
    <definedName name="____sds07">#REF!</definedName>
    <definedName name="____sds08" localSheetId="4">#REF!</definedName>
    <definedName name="____sds08" localSheetId="11">#REF!</definedName>
    <definedName name="____sds08">#REF!</definedName>
    <definedName name="____TAB1" localSheetId="4">#REF!</definedName>
    <definedName name="____TAB1" localSheetId="11">#REF!</definedName>
    <definedName name="____TAB1">#REF!</definedName>
    <definedName name="____tab2" localSheetId="4">#REF!</definedName>
    <definedName name="____tab2" localSheetId="11">#REF!</definedName>
    <definedName name="____tab2">#REF!</definedName>
    <definedName name="____tab3" localSheetId="4">#REF!</definedName>
    <definedName name="____TAB3">#N/A</definedName>
    <definedName name="____TOT2" localSheetId="4">#REF!</definedName>
    <definedName name="____TOT2" localSheetId="11">#REF!</definedName>
    <definedName name="____TOT2">#REF!</definedName>
    <definedName name="____var1" localSheetId="4" hidden="1">{"'Tav19'!$A$1:$AB$128"}</definedName>
    <definedName name="____var1" localSheetId="11" hidden="1">{"'Tav19'!$A$1:$AB$128"}</definedName>
    <definedName name="____var1" hidden="1">{"'Tav19'!$A$1:$AB$128"}</definedName>
    <definedName name="___4" localSheetId="4">#REF!</definedName>
    <definedName name="___4" localSheetId="11">#REF!</definedName>
    <definedName name="___4">#REF!</definedName>
    <definedName name="___box2" localSheetId="4">#REF!</definedName>
    <definedName name="___box2" localSheetId="11">#REF!</definedName>
    <definedName name="___box2">#REF!</definedName>
    <definedName name="___box3" localSheetId="4">#REF!</definedName>
    <definedName name="___box3" localSheetId="11">#REF!</definedName>
    <definedName name="___box3">#REF!</definedName>
    <definedName name="___sds07" localSheetId="4">#REF!</definedName>
    <definedName name="___sds07">#REF!</definedName>
    <definedName name="___sds08" localSheetId="4">#REF!</definedName>
    <definedName name="___sds08">#REF!</definedName>
    <definedName name="___TAB1" localSheetId="4">#REF!</definedName>
    <definedName name="___TAB1" localSheetId="11">#REF!</definedName>
    <definedName name="___TAB1">#REF!</definedName>
    <definedName name="___tab2" localSheetId="4">#REF!</definedName>
    <definedName name="___tab2">#REF!</definedName>
    <definedName name="___tab3" localSheetId="4">#REF!</definedName>
    <definedName name="___tab3" localSheetId="11">#REF!</definedName>
    <definedName name="___tab3">#REF!</definedName>
    <definedName name="___TOT2" localSheetId="4">#REF!</definedName>
    <definedName name="___TOT2" localSheetId="11">#REF!</definedName>
    <definedName name="___TOT2">#REF!</definedName>
    <definedName name="___var1" localSheetId="4" hidden="1">{"'Tav19'!$A$1:$AB$128"}</definedName>
    <definedName name="___var1" localSheetId="11" hidden="1">{"'Tav19'!$A$1:$AB$128"}</definedName>
    <definedName name="___var1" hidden="1">{"'Tav19'!$A$1:$AB$128"}</definedName>
    <definedName name="__1_4">#REF!</definedName>
    <definedName name="__4" localSheetId="4">#REF!</definedName>
    <definedName name="__4">#REF!</definedName>
    <definedName name="__box2" localSheetId="4">#REF!</definedName>
    <definedName name="__box2" localSheetId="11">#REF!</definedName>
    <definedName name="__box2">#REF!</definedName>
    <definedName name="__box3" localSheetId="4">#REF!</definedName>
    <definedName name="__box3" localSheetId="11">#REF!</definedName>
    <definedName name="__box3">#REF!</definedName>
    <definedName name="__sds07" localSheetId="4">#REF!</definedName>
    <definedName name="__sds07">#REF!</definedName>
    <definedName name="__sds08" localSheetId="4">#REF!</definedName>
    <definedName name="__sds08">#REF!</definedName>
    <definedName name="__TAB1" localSheetId="4">#REF!</definedName>
    <definedName name="__TAB1" localSheetId="11">#REF!</definedName>
    <definedName name="__TAB1">#REF!</definedName>
    <definedName name="__tab2" localSheetId="4">#REF!</definedName>
    <definedName name="__tab2">#REF!</definedName>
    <definedName name="__tab3" localSheetId="4">#REF!</definedName>
    <definedName name="__tab3" localSheetId="11">#REF!</definedName>
    <definedName name="__tab3">#REF!</definedName>
    <definedName name="__TOT2" localSheetId="4">#REF!</definedName>
    <definedName name="__TOT2" localSheetId="11">#REF!</definedName>
    <definedName name="__TOT2">#REF!</definedName>
    <definedName name="__var1" localSheetId="4" hidden="1">{"'Tav19'!$A$1:$AB$128"}</definedName>
    <definedName name="__var1" localSheetId="11" hidden="1">{"'Tav19'!$A$1:$AB$128"}</definedName>
    <definedName name="__var1" hidden="1">{"'Tav19'!$A$1:$AB$128"}</definedName>
    <definedName name="_1">#N/A</definedName>
    <definedName name="_1_1F06" localSheetId="4">#REF!</definedName>
    <definedName name="_1_1F06" localSheetId="11">#REF!</definedName>
    <definedName name="_1_1F06">#REF!</definedName>
    <definedName name="_1_4" localSheetId="4">#REF!</definedName>
    <definedName name="_1_4">#REF!</definedName>
    <definedName name="_1F06" localSheetId="4">#REF!</definedName>
    <definedName name="_1F06" localSheetId="11">#REF!</definedName>
    <definedName name="_1F06">#REF!</definedName>
    <definedName name="_1G01" localSheetId="4">#REF!</definedName>
    <definedName name="_1G01" localSheetId="11">#REF!</definedName>
    <definedName name="_1G01">#REF!</definedName>
    <definedName name="_1G02" localSheetId="4">#REF!</definedName>
    <definedName name="_1G02" localSheetId="11">#REF!</definedName>
    <definedName name="_1G02">#REF!</definedName>
    <definedName name="_2">#N/A</definedName>
    <definedName name="_2_1G01" localSheetId="4">#REF!</definedName>
    <definedName name="_2_1G01" localSheetId="11">#REF!</definedName>
    <definedName name="_2_1G01">#REF!</definedName>
    <definedName name="_3_1G02" localSheetId="4">#REF!</definedName>
    <definedName name="_3_1G02" localSheetId="11">#REF!</definedName>
    <definedName name="_3_1G02">#REF!</definedName>
    <definedName name="_4" localSheetId="4">#REF!</definedName>
    <definedName name="_4">#REF!</definedName>
    <definedName name="_box2" localSheetId="4">#REF!</definedName>
    <definedName name="_box2" localSheetId="11">#REF!</definedName>
    <definedName name="_box2">#REF!</definedName>
    <definedName name="_box3" localSheetId="4">#REF!</definedName>
    <definedName name="_box3" localSheetId="11">#REF!</definedName>
    <definedName name="_box3">#REF!</definedName>
    <definedName name="_f" localSheetId="4">#REF!</definedName>
    <definedName name="_f" localSheetId="11">#REF!</definedName>
    <definedName name="_f">#REF!</definedName>
    <definedName name="_MatInverse_In" localSheetId="4" hidden="1">#REF!</definedName>
    <definedName name="_MatInverse_In" localSheetId="11" hidden="1">#REF!</definedName>
    <definedName name="_MatInverse_In" hidden="1">#REF!</definedName>
    <definedName name="_MatInverse_Out" localSheetId="4" hidden="1">#REF!</definedName>
    <definedName name="_MatInverse_Out" localSheetId="11" hidden="1">#REF!</definedName>
    <definedName name="_MatInverse_Out" hidden="1">#REF!</definedName>
    <definedName name="_MatMult_A" localSheetId="4" hidden="1">#REF!</definedName>
    <definedName name="_MatMult_A" localSheetId="11" hidden="1">#REF!</definedName>
    <definedName name="_MatMult_A" hidden="1">#REF!</definedName>
    <definedName name="_MatMult_AxB" localSheetId="4" hidden="1">#REF!</definedName>
    <definedName name="_MatMult_AxB" localSheetId="11" hidden="1">#REF!</definedName>
    <definedName name="_MatMult_AxB" hidden="1">#REF!</definedName>
    <definedName name="_Order1" hidden="1">0</definedName>
    <definedName name="_sds07" localSheetId="4">#REF!</definedName>
    <definedName name="_sds07">#REF!</definedName>
    <definedName name="_sds08" localSheetId="4">#REF!</definedName>
    <definedName name="_sds08">#REF!</definedName>
    <definedName name="_TAB1" localSheetId="4">#REF!</definedName>
    <definedName name="_TAB1" localSheetId="11">#REF!</definedName>
    <definedName name="_TAB1">#REF!</definedName>
    <definedName name="_tab2" localSheetId="4">#REF!</definedName>
    <definedName name="_tab2">#REF!</definedName>
    <definedName name="_tab3" localSheetId="4">#REF!</definedName>
    <definedName name="_tab3" localSheetId="11">#REF!</definedName>
    <definedName name="_tab3">#REF!</definedName>
    <definedName name="_TOT2" localSheetId="4">#REF!</definedName>
    <definedName name="_TOT2" localSheetId="11">#REF!</definedName>
    <definedName name="_TOT2">#REF!</definedName>
    <definedName name="_var1" localSheetId="4" hidden="1">{"'Tav19'!$A$1:$AB$128"}</definedName>
    <definedName name="_var1" localSheetId="11" hidden="1">{"'Tav19'!$A$1:$AB$128"}</definedName>
    <definedName name="_var1" hidden="1">{"'Tav19'!$A$1:$AB$128"}</definedName>
    <definedName name="a" localSheetId="4">#REF!</definedName>
    <definedName name="a" localSheetId="11">#REF!</definedName>
    <definedName name="a">#REF!</definedName>
    <definedName name="aa" localSheetId="4" hidden="1">#REF!</definedName>
    <definedName name="aa" localSheetId="11">#REF!</definedName>
    <definedName name="aa">#REF!</definedName>
    <definedName name="aaa" localSheetId="4">#REF!</definedName>
    <definedName name="aaa" localSheetId="11">#REF!</definedName>
    <definedName name="aaa">#REF!</definedName>
    <definedName name="aaaaa" localSheetId="4">#REF!</definedName>
    <definedName name="aaaaa" localSheetId="11">#REF!</definedName>
    <definedName name="aaaaa">#REF!</definedName>
    <definedName name="aaaaaaaa" localSheetId="4" hidden="1">#REF!</definedName>
    <definedName name="aaaaaaaa" localSheetId="11" hidden="1">#REF!</definedName>
    <definedName name="aaaaaaaa" hidden="1">#REF!</definedName>
    <definedName name="ad" localSheetId="4">#REF!</definedName>
    <definedName name="ad" localSheetId="11">#REF!</definedName>
    <definedName name="ad">#REF!</definedName>
    <definedName name="anno">#REF!</definedName>
    <definedName name="annop">#REF!</definedName>
    <definedName name="anp" localSheetId="4">#REF!</definedName>
    <definedName name="anp">#REF!</definedName>
    <definedName name="appo_contatore" localSheetId="4">#REF!</definedName>
    <definedName name="appo_contatore" localSheetId="11">#REF!</definedName>
    <definedName name="appo_contatore">#REF!</definedName>
    <definedName name="appo2" localSheetId="4">#REF!</definedName>
    <definedName name="appo2" localSheetId="11">#REF!</definedName>
    <definedName name="appo2">#REF!</definedName>
    <definedName name="appo3" localSheetId="4">#REF!</definedName>
    <definedName name="appo3" localSheetId="11">#REF!</definedName>
    <definedName name="appo3">#REF!</definedName>
    <definedName name="appoFonte" localSheetId="4">#REF!</definedName>
    <definedName name="appoFonte" localSheetId="11">#REF!</definedName>
    <definedName name="appoFonte">#REF!</definedName>
    <definedName name="appoTitolo" localSheetId="4">#REF!</definedName>
    <definedName name="appoTitolo" localSheetId="11">#REF!</definedName>
    <definedName name="appoTitolo">#REF!</definedName>
    <definedName name="Area" localSheetId="4">#REF!</definedName>
    <definedName name="Area" localSheetId="11">#REF!</definedName>
    <definedName name="Area">#REF!</definedName>
    <definedName name="_xlnm.Print_Area" localSheetId="4">#REF!</definedName>
    <definedName name="_xlnm.Print_Area" localSheetId="11">#REF!</definedName>
    <definedName name="_xlnm.Print_Area">#REF!</definedName>
    <definedName name="area1" localSheetId="4">#REF!</definedName>
    <definedName name="area1" localSheetId="11">#REF!</definedName>
    <definedName name="area1">#REF!</definedName>
    <definedName name="area22">#REF!</definedName>
    <definedName name="area3" localSheetId="4">#REF!</definedName>
    <definedName name="area3" localSheetId="11">#REF!</definedName>
    <definedName name="area3">#REF!</definedName>
    <definedName name="area4" localSheetId="4">#REF!</definedName>
    <definedName name="area4" localSheetId="11">#REF!</definedName>
    <definedName name="area4">#REF!</definedName>
    <definedName name="area5" localSheetId="4">#REF!</definedName>
    <definedName name="area5" localSheetId="11">#REF!</definedName>
    <definedName name="area5">#REF!</definedName>
    <definedName name="area6" localSheetId="4">#REF!</definedName>
    <definedName name="area6" localSheetId="11">#REF!</definedName>
    <definedName name="area6">#REF!</definedName>
    <definedName name="ate_media" localSheetId="4">#REF!</definedName>
    <definedName name="ate_media" localSheetId="11">#REF!</definedName>
    <definedName name="ate_media">#REF!</definedName>
    <definedName name="ate_media07" localSheetId="4">#REF!</definedName>
    <definedName name="ate_media07">#REF!</definedName>
    <definedName name="Australia">#REF!</definedName>
    <definedName name="AVAR37" localSheetId="4">#REF!</definedName>
    <definedName name="AVAR37" localSheetId="11">#REF!</definedName>
    <definedName name="AVAR37">#REF!</definedName>
    <definedName name="azzo" localSheetId="4">#REF!</definedName>
    <definedName name="azzo" localSheetId="11">#REF!</definedName>
    <definedName name="azzo">#REF!</definedName>
    <definedName name="b" localSheetId="4">#REF!</definedName>
    <definedName name="b" localSheetId="11">#REF!</definedName>
    <definedName name="b">#REF!</definedName>
    <definedName name="b5b">#REF!,#REF!</definedName>
    <definedName name="base">#REF!</definedName>
    <definedName name="BASE_a">#REF!</definedName>
    <definedName name="basenew">#REF!</definedName>
    <definedName name="bb" localSheetId="4">#REF!</definedName>
    <definedName name="bb" localSheetId="11">#REF!</definedName>
    <definedName name="bb">#REF!</definedName>
    <definedName name="BEL">#N/A</definedName>
    <definedName name="bis" localSheetId="4">#REF!</definedName>
    <definedName name="bis" localSheetId="11">#REF!</definedName>
    <definedName name="bis">#REF!</definedName>
    <definedName name="bo" localSheetId="4" hidden="1">#REF!</definedName>
    <definedName name="bo" localSheetId="11" hidden="1">#REF!</definedName>
    <definedName name="bo" hidden="1">#REF!</definedName>
    <definedName name="body" localSheetId="4">#REF!</definedName>
    <definedName name="body" localSheetId="11">#REF!</definedName>
    <definedName name="body">#REF!</definedName>
    <definedName name="box" localSheetId="4">#REF!</definedName>
    <definedName name="box" localSheetId="11">#REF!</definedName>
    <definedName name="box">#REF!</definedName>
    <definedName name="C1.1a" localSheetId="4">#REF!</definedName>
    <definedName name="C1.1a" localSheetId="11">#REF!</definedName>
    <definedName name="C1.1a">#REF!</definedName>
    <definedName name="calcul">#REF!</definedName>
    <definedName name="Canada">#REF!</definedName>
    <definedName name="cazzo" localSheetId="4">#REF!</definedName>
    <definedName name="cazzo" localSheetId="11">#REF!</definedName>
    <definedName name="cazzo">#REF!</definedName>
    <definedName name="cc" localSheetId="4">#REF!</definedName>
    <definedName name="cc" localSheetId="11">#REF!</definedName>
    <definedName name="cc">#REF!</definedName>
    <definedName name="CFR" localSheetId="4">#REF!</definedName>
    <definedName name="CFR" localSheetId="11">#REF!</definedName>
    <definedName name="CFR">#REF!</definedName>
    <definedName name="CHE" localSheetId="4">#REF!</definedName>
    <definedName name="CHE" localSheetId="11">#REF!</definedName>
    <definedName name="CHE">#REF!</definedName>
    <definedName name="CIAO" localSheetId="4">#REF!</definedName>
    <definedName name="CIAO" localSheetId="11">#REF!</definedName>
    <definedName name="CIAO">#REF!</definedName>
    <definedName name="cladim_media07" localSheetId="4">#REF!</definedName>
    <definedName name="cladim_media07" localSheetId="11">#REF!</definedName>
    <definedName name="cladim_media07">#REF!</definedName>
    <definedName name="cladim_media07_2" localSheetId="4">#REF!</definedName>
    <definedName name="cladim_media07_2" localSheetId="11">#REF!</definedName>
    <definedName name="cladim_media07_2">#REF!</definedName>
    <definedName name="CLTOT" localSheetId="4">#REF!</definedName>
    <definedName name="CLTOT" localSheetId="11">#REF!</definedName>
    <definedName name="CLTOT">#REF!</definedName>
    <definedName name="cltot2" localSheetId="4">#REF!</definedName>
    <definedName name="cltot2" localSheetId="11">#REF!</definedName>
    <definedName name="cltot2">#REF!</definedName>
    <definedName name="colonna_vuota">#REF!,#REF!</definedName>
    <definedName name="countries" localSheetId="4">#REF!</definedName>
    <definedName name="countries" localSheetId="11">#REF!</definedName>
    <definedName name="countries">#REF!</definedName>
    <definedName name="Country_Mean" localSheetId="9">#REF!</definedName>
    <definedName name="Country_Mean" localSheetId="11">#REF!</definedName>
    <definedName name="Country_Mean">#REF!</definedName>
    <definedName name="crescita_naturale" localSheetId="4">#REF!</definedName>
    <definedName name="crescita_naturale" localSheetId="11">#REF!</definedName>
    <definedName name="crescita_naturale">#REF!</definedName>
    <definedName name="d" localSheetId="4">#REF!</definedName>
    <definedName name="d" localSheetId="11">#REF!</definedName>
    <definedName name="d">#REF!</definedName>
    <definedName name="data" localSheetId="4">#REF!</definedName>
    <definedName name="data">#REF!</definedName>
    <definedName name="_xlnm.Database" localSheetId="4">#REF!</definedName>
    <definedName name="_xlnm.Database">#REF!</definedName>
    <definedName name="dataprint" localSheetId="4">#REF!,#REF!,#REF!,#REF!,#REF!,#REF!,#REF!,#REF!,#REF!,#REF!,#REF!</definedName>
    <definedName name="dataprint" localSheetId="11">#REF!,#REF!,#REF!,#REF!,#REF!,#REF!,#REF!,#REF!,#REF!,#REF!,#REF!</definedName>
    <definedName name="dataprint">#REF!,#REF!,#REF!,#REF!,#REF!,#REF!,#REF!,#REF!,#REF!,#REF!,#REF!</definedName>
    <definedName name="DATE">#REF!</definedName>
    <definedName name="datei">#REF!</definedName>
    <definedName name="DB" localSheetId="4">#REF!</definedName>
    <definedName name="DB">#REF!</definedName>
    <definedName name="DB_tre" localSheetId="4">#REF!</definedName>
    <definedName name="DB_tre" localSheetId="11">#REF!</definedName>
    <definedName name="DB_tre">#REF!</definedName>
    <definedName name="ddd" localSheetId="4">#REF!</definedName>
    <definedName name="ddd" localSheetId="11">#REF!</definedName>
    <definedName name="ddd">#REF!</definedName>
    <definedName name="ddddddddddddd" localSheetId="4">#REF!</definedName>
    <definedName name="ddddddddddddd" localSheetId="11">#REF!</definedName>
    <definedName name="ddddddddddddd">#REF!</definedName>
    <definedName name="ddddddddddddddddddd" localSheetId="4">#REF!</definedName>
    <definedName name="ddddddddddddddddddd" localSheetId="11">#REF!</definedName>
    <definedName name="ddddddddddddddddddd">#REF!</definedName>
    <definedName name="ddddddddddddddddddddddddddd" localSheetId="4">#REF!</definedName>
    <definedName name="ddddddddddddddddddddddddddd" localSheetId="11">#REF!</definedName>
    <definedName name="ddddddddddddddddddddddddddd">#REF!</definedName>
    <definedName name="ddddddddddddddddddddddddddddd" localSheetId="4">#REF!</definedName>
    <definedName name="ddddddddddddddddddddddddddddd" localSheetId="11">#REF!</definedName>
    <definedName name="ddddddddddddddddddddddddddddd">#REF!</definedName>
    <definedName name="ddddddddddddddddddddddddddddddddddd" localSheetId="4">#REF!,#REF!,#REF!,#REF!,#REF!,#REF!,#REF!,#REF!,#REF!,#REF!,#REF!</definedName>
    <definedName name="ddddddddddddddddddddddddddddddddddd" localSheetId="11">#REF!,#REF!,#REF!,#REF!,#REF!,#REF!,#REF!,#REF!,#REF!,#REF!,#REF!</definedName>
    <definedName name="ddddddddddddddddddddddddddddddddddd">#REF!,#REF!,#REF!,#REF!,#REF!,#REF!,#REF!,#REF!,#REF!,#REF!,#REF!</definedName>
    <definedName name="dddddddddddddddddddddddddddddddddddd" localSheetId="4">#REF!</definedName>
    <definedName name="dddddddddddddddddddddddddddddddddddd" localSheetId="11">#REF!</definedName>
    <definedName name="dddddddddddddddddddddddddddddddddddd">#REF!</definedName>
    <definedName name="der" localSheetId="4">#REF!</definedName>
    <definedName name="der" localSheetId="11">#REF!</definedName>
    <definedName name="der">#REF!</definedName>
    <definedName name="did_a1">#REF!</definedName>
    <definedName name="did_a2">#REF!</definedName>
    <definedName name="did_a3">#REF!</definedName>
    <definedName name="DIP_PT" localSheetId="4">#REF!</definedName>
    <definedName name="DIP_PT" localSheetId="11">#REF!</definedName>
    <definedName name="DIP_PT">#REF!</definedName>
    <definedName name="dip_pt2" localSheetId="4">#REF!</definedName>
    <definedName name="dip_pt2" localSheetId="11">#REF!</definedName>
    <definedName name="dip_pt2">#REF!</definedName>
    <definedName name="e" localSheetId="4" hidden="1">#REF!</definedName>
    <definedName name="e" localSheetId="11" hidden="1">#REF!</definedName>
    <definedName name="e" hidden="1">#REF!</definedName>
    <definedName name="eee" localSheetId="4">#REF!</definedName>
    <definedName name="eee">#REF!</definedName>
    <definedName name="err_a">#REF!</definedName>
    <definedName name="Excel_BuiltIn_Print_Area_10">"$'EMILIA ROMAGNA'.$#RIF!$#RIF!:$#RIF!$#RIF!"</definedName>
    <definedName name="Excel_BuiltIn_Print_Area_10_1">"$'EMILIA ROMAGNA'.$#RIF!$#RIF!:$#RIF!$#RIF!"</definedName>
    <definedName name="Excel_BuiltIn_Print_Area_11">"$TOSCANA.$#RIF!$#RIF!:$#RIF!$#RIF!"</definedName>
    <definedName name="Excel_BuiltIn_Print_Area_11_1">"$TOSCANA.$#RIF!$#RIF!:$#RIF!$#RIF!"</definedName>
    <definedName name="Excel_BuiltIn_Print_Area_12">"$UMBRIA.$#RIF!$#RIF!:$#RIF!$#RIF!"</definedName>
    <definedName name="Excel_BuiltIn_Print_Area_12_1">"$UMBRIA.$#RIF!$#RIF!:$#RIF!$#RIF!"</definedName>
    <definedName name="Excel_BuiltIn_Print_Area_13">"$MARCHE.$#RIF!$#RIF!:$#RIF!$#RIF!"</definedName>
    <definedName name="Excel_BuiltIn_Print_Area_13_1">"$MARCHE.$#RIF!$#RIF!:$#RIF!$#RIF!"</definedName>
    <definedName name="Excel_BuiltIn_Print_Area_14">"$LAZIO.$#RIF!$#RIF!:$#RIF!$#RIF!"</definedName>
    <definedName name="Excel_BuiltIn_Print_Area_14_1">"$LAZIO.$#RIF!$#RIF!:$#RIF!$#RIF!"</definedName>
    <definedName name="Excel_BuiltIn_Print_Area_15">"$ABRUZZO.$#RIF!$#RIF!:$#RIF!$#RIF!"</definedName>
    <definedName name="Excel_BuiltIn_Print_Area_15_1">"$ABRUZZO.$#RIF!$#RIF!:$#RIF!$#RIF!"</definedName>
    <definedName name="Excel_BuiltIn_Print_Area_16">"$MOLISE.$#RIF!$#RIF!:$#RIF!$#RIF!"</definedName>
    <definedName name="Excel_BuiltIn_Print_Area_16_1">"$MOLISE.$#RIF!$#RIF!:$#RIF!$#RIF!"</definedName>
    <definedName name="Excel_BuiltIn_Print_Area_17">"$CAMPANIA.$#RIF!$#RIF!:$#RIF!$#RIF!"</definedName>
    <definedName name="Excel_BuiltIn_Print_Area_17_1">"$CAMPANIA.$#RIF!$#RIF!:$#RIF!$#RIF!"</definedName>
    <definedName name="Excel_BuiltIn_Print_Area_18">"$PUGLIA.$#RIF!$#RIF!:$#RIF!$#RIF!"</definedName>
    <definedName name="Excel_BuiltIn_Print_Area_18_1">"$PUGLIA.$#RIF!$#RIF!:$#RIF!$#RIF!"</definedName>
    <definedName name="Excel_BuiltIn_Print_Area_19">"$BASILICATA.$#RIF!$#RIF!:$#RIF!$#RIF!"</definedName>
    <definedName name="Excel_BuiltIn_Print_Area_19_1">"$BASILICATA.$#RIF!$#RIF!:$#RIF!$#RIF!"</definedName>
    <definedName name="Excel_BuiltIn_Print_Area_2_1">"$PIEMONTE.$#RIF!$#RIF!:$#RIF!$#RIF!"</definedName>
    <definedName name="Excel_BuiltIn_Print_Area_20">"$CALABRIA.$#RIF!$#RIF!:$#RIF!$#RIF!"</definedName>
    <definedName name="Excel_BuiltIn_Print_Area_20_1">"$CALABRIA.$#RIF!$#RIF!:$#RIF!$#RIF!"</definedName>
    <definedName name="Excel_BuiltIn_Print_Area_21">"$SICILIA.$#RIF!$#RIF!:$#RIF!$#RIF!"</definedName>
    <definedName name="Excel_BuiltIn_Print_Area_21_1">"$SICILIA.$#RIF!$#RIF!:$#RIF!$#RIF!"</definedName>
    <definedName name="Excel_BuiltIn_Print_Area_22">"$SARDEGNA.$#RIF!$#RIF!:$#RIF!$#RIF!"</definedName>
    <definedName name="Excel_BuiltIn_Print_Area_22_1">"$SARDEGNA.$#RIF!$#RIF!:$#RIF!$#RIF!"</definedName>
    <definedName name="Excel_BuiltIn_Print_Area_23">"$NORD.$#RIF!$#RIF!:$#RIF!$#RIF!"</definedName>
    <definedName name="Excel_BuiltIn_Print_Area_23_1">"$NORD.$#RIF!$#RIF!:$#RIF!$#RIF!"</definedName>
    <definedName name="Excel_BuiltIn_Print_Area_24">"$'NORD OVEST'.$#RIF!$#RIF!:$#RIF!$#RIF!"</definedName>
    <definedName name="Excel_BuiltIn_Print_Area_24_1">"$'NORD OVEST'.$#RIF!$#RIF!:$#RIF!$#RIF!"</definedName>
    <definedName name="Excel_BuiltIn_Print_Area_25">"$'NORD EST'.$#RIF!$#RIF!:$#RIF!$#RIF!"</definedName>
    <definedName name="Excel_BuiltIn_Print_Area_25_1">"$'NORD EST'.$#RIF!$#RIF!:$#RIF!$#RIF!"</definedName>
    <definedName name="Excel_BuiltIn_Print_Area_26">"$CENTRO.$#RIF!$#RIF!:$#RIF!$#RIF!"</definedName>
    <definedName name="Excel_BuiltIn_Print_Area_26_1">"$CENTRO.$#RIF!$#RIF!:$#RIF!$#RIF!"</definedName>
    <definedName name="Excel_BuiltIn_Print_Area_27">"$MEZZOGIORNO.$#RIF!$#RIF!:$#RIF!$#RIF!"</definedName>
    <definedName name="Excel_BuiltIn_Print_Area_27_1">"$MEZZOGIORNO.$#RIF!$#RIF!:$#RIF!$#RIF!"</definedName>
    <definedName name="Excel_BuiltIn_Print_Area_28">"$ITALIA.$#RIF!$#RIF!:$#RIF!$#RIF!"</definedName>
    <definedName name="Excel_BuiltIn_Print_Area_28_1">"$ITALIA.$#RIF!$#RIF!:$#RIF!$#RIF!"</definedName>
    <definedName name="Excel_BuiltIn_Print_Area_3">"$'VALLE D AOSTA'.$#RIF!$#RIF!:$#RIF!$#RIF!"</definedName>
    <definedName name="Excel_BuiltIn_Print_Area_3_1">"$'VALLE D AOSTA'.$#RIF!$#RIF!:$#RIF!$#RIF!"</definedName>
    <definedName name="Excel_BuiltIn_Print_Area_4">"$LOMBARDIA.$#RIF!$#RIF!:$#RIF!$#RIF!"</definedName>
    <definedName name="Excel_BuiltIn_Print_Area_4_1">"$LOMBARDIA.$#RIF!$#RIF!:$#RIF!$#RIF!"</definedName>
    <definedName name="Excel_BuiltIn_Print_Area_5">"$TRENTO.$#RIF!$#RIF!:$#RIF!$#RIF!"</definedName>
    <definedName name="Excel_BuiltIn_Print_Area_5_1">"$TRENTO.$#RIF!$#RIF!:$#RIF!$#RIF!"</definedName>
    <definedName name="Excel_BuiltIn_Print_Area_6">"$BOLZANO.$#RIF!$#RIF!:$#RIF!$#RIF!"</definedName>
    <definedName name="Excel_BuiltIn_Print_Area_7">"$VENETO.$#RIF!$#RIF!:$#RIF!$#RIF!"</definedName>
    <definedName name="Excel_BuiltIn_Print_Area_7_1">"$VENETO.$#RIF!$#RIF!:$#RIF!$#RIF!"</definedName>
    <definedName name="Excel_BuiltIn_Print_Area_8_1">"$'FRIULI V_GIULIA'.$#RIF!$#RIF!:$#RIF!$#RIF!"</definedName>
    <definedName name="Excel_BuiltIn_Print_Area_9">"$LIGURIA.$#RIF!$#RIF!:$#RIF!$#RIF!"</definedName>
    <definedName name="Excel_BuiltIn_Print_Area_9_1">"$LIGURIA.$#RIF!$#RIF!:$#RIF!$#RIF!"</definedName>
    <definedName name="f" localSheetId="4">#REF!</definedName>
    <definedName name="f" localSheetId="11">#REF!</definedName>
    <definedName name="f">#REF!</definedName>
    <definedName name="f_abruzzo" localSheetId="4">#REF!</definedName>
    <definedName name="f_abruzzo" localSheetId="11">#REF!</definedName>
    <definedName name="f_abruzzo">#REF!</definedName>
    <definedName name="f_basilicata" localSheetId="4">#REF!</definedName>
    <definedName name="f_basilicata" localSheetId="11">#REF!</definedName>
    <definedName name="f_basilicata">#REF!</definedName>
    <definedName name="f_bolzano" localSheetId="4">#REF!</definedName>
    <definedName name="f_bolzano" localSheetId="11">#REF!</definedName>
    <definedName name="f_bolzano">#REF!</definedName>
    <definedName name="f_calabria" localSheetId="4">#REF!</definedName>
    <definedName name="f_calabria" localSheetId="11">#REF!</definedName>
    <definedName name="f_calabria">#REF!</definedName>
    <definedName name="f_campania" localSheetId="4">#REF!</definedName>
    <definedName name="f_campania" localSheetId="11">#REF!</definedName>
    <definedName name="f_campania">#REF!</definedName>
    <definedName name="f_centro" localSheetId="4">#REF!</definedName>
    <definedName name="f_centro" localSheetId="11">#REF!</definedName>
    <definedName name="f_centro">#REF!</definedName>
    <definedName name="f_emiliaromagna" localSheetId="4">#REF!</definedName>
    <definedName name="f_emiliaromagna" localSheetId="11">#REF!</definedName>
    <definedName name="f_emiliaromagna">#REF!</definedName>
    <definedName name="f_friuli" localSheetId="4">#REF!</definedName>
    <definedName name="f_friuli" localSheetId="11">#REF!</definedName>
    <definedName name="f_friuli">#REF!</definedName>
    <definedName name="f_italia" localSheetId="4">#REF!</definedName>
    <definedName name="f_italia" localSheetId="11">#REF!</definedName>
    <definedName name="f_italia">#REF!</definedName>
    <definedName name="f_lazio" localSheetId="4">#REF!</definedName>
    <definedName name="f_lazio" localSheetId="11">#REF!</definedName>
    <definedName name="f_lazio">#REF!</definedName>
    <definedName name="f_liguria" localSheetId="4">#REF!</definedName>
    <definedName name="f_liguria" localSheetId="11">#REF!</definedName>
    <definedName name="f_liguria">#REF!</definedName>
    <definedName name="f_lombardia" localSheetId="4">#REF!</definedName>
    <definedName name="f_lombardia" localSheetId="11">#REF!</definedName>
    <definedName name="f_lombardia">#REF!</definedName>
    <definedName name="f_marche" localSheetId="4">#REF!</definedName>
    <definedName name="f_marche" localSheetId="11">#REF!</definedName>
    <definedName name="f_marche">#REF!</definedName>
    <definedName name="f_mezzogiorno" localSheetId="4">#REF!</definedName>
    <definedName name="f_mezzogiorno" localSheetId="11">#REF!</definedName>
    <definedName name="f_mezzogiorno">#REF!</definedName>
    <definedName name="f_molise" localSheetId="4">#REF!</definedName>
    <definedName name="f_molise" localSheetId="11">#REF!</definedName>
    <definedName name="f_molise">#REF!</definedName>
    <definedName name="f_nord" localSheetId="4">#REF!</definedName>
    <definedName name="f_nord" localSheetId="11">#REF!</definedName>
    <definedName name="f_nord">#REF!</definedName>
    <definedName name="f_nordest" localSheetId="4">#REF!</definedName>
    <definedName name="f_nordest" localSheetId="11">#REF!</definedName>
    <definedName name="f_nordest">#REF!</definedName>
    <definedName name="f_nordovest" localSheetId="4">#REF!</definedName>
    <definedName name="f_nordovest" localSheetId="11">#REF!</definedName>
    <definedName name="f_nordovest">#REF!</definedName>
    <definedName name="f_piemonte">"$ABRUZZO.$#RIF!$#RIF!"</definedName>
    <definedName name="f_piemonte___0">"$PIEMONTE.$#RIF!$#RIF!"</definedName>
    <definedName name="f_piemonte___10">"$TOSCANA.$#RIF!$#RIF!"</definedName>
    <definedName name="f_piemonte___11">"$UMBRIA.$#RIF!$#RIF!"</definedName>
    <definedName name="f_piemonte___12">"$MARCHE.$#RIF!$#RIF!"</definedName>
    <definedName name="f_piemonte___13">"$LAZIO.$#RIF!$#RIF!"</definedName>
    <definedName name="f_piemonte___15">"$MOLISE.$#RIF!$#RIF!"</definedName>
    <definedName name="f_piemonte___16">"$CAMPANIA.$#RIF!$#RIF!"</definedName>
    <definedName name="f_piemonte___17">"$PUGLIA.$#RIF!$#RIF!"</definedName>
    <definedName name="f_piemonte___18">"$BASILICATA.$#RIF!$#RIF!"</definedName>
    <definedName name="f_piemonte___19">"$CALABRIA.$#RIF!$#RIF!"</definedName>
    <definedName name="f_piemonte___20">"$SICILIA.$#RIF!$#RIF!"</definedName>
    <definedName name="f_piemonte___21">"$SARDEGNA.$#RIF!$#RIF!"</definedName>
    <definedName name="f_piemonte___22">"$NORD.$#RIF!$#RIF!"</definedName>
    <definedName name="f_piemonte___23">"$'NORD OVEST'.$#RIF!$#RIF!"</definedName>
    <definedName name="f_piemonte___24">"$'NORD EST'.$#RIF!$#RIF!"</definedName>
    <definedName name="f_piemonte___25">"$CENTRO.$#RIF!$#RIF!"</definedName>
    <definedName name="f_piemonte___26">"$MEZZOGIORNO.$#RIF!$#RIF!"</definedName>
    <definedName name="f_piemonte___27" localSheetId="4">#REF!</definedName>
    <definedName name="f_piemonte___27" localSheetId="11">#REF!</definedName>
    <definedName name="f_piemonte___27">#REF!</definedName>
    <definedName name="f_piemonte___3">"$'VALLE D AOSTA'.$#RIF!$#RIF!"</definedName>
    <definedName name="f_piemonte___4">"$LOMBARDIA.$#RIF!$#RIF!"</definedName>
    <definedName name="f_piemonte___5">"$TRENTO.$#RIF!$#RIF!"</definedName>
    <definedName name="f_piemonte___6">"$VENETO.$#RIF!$#RIF!"</definedName>
    <definedName name="f_piemonte___7">"$'FRIULI V_GIULIA'.$#RIF!$#RIF!"</definedName>
    <definedName name="f_piemonte___8">"$LIGURIA.$#RIF!$#RIF!"</definedName>
    <definedName name="f_piemonte___9">"$'EMILIA ROMAGNA'.$#RIF!$#RIF!"</definedName>
    <definedName name="f_puglia" localSheetId="4">#REF!</definedName>
    <definedName name="f_puglia" localSheetId="11">#REF!</definedName>
    <definedName name="f_puglia">#REF!</definedName>
    <definedName name="f_sardegna" localSheetId="4">#REF!</definedName>
    <definedName name="f_sardegna" localSheetId="11">#REF!</definedName>
    <definedName name="f_sardegna">#REF!</definedName>
    <definedName name="f_sicilia" localSheetId="4">#REF!</definedName>
    <definedName name="f_sicilia" localSheetId="11">#REF!</definedName>
    <definedName name="f_sicilia">#REF!</definedName>
    <definedName name="f_toscana" localSheetId="4">#REF!</definedName>
    <definedName name="f_toscana" localSheetId="11">#REF!</definedName>
    <definedName name="f_toscana">#REF!</definedName>
    <definedName name="f_trentino" localSheetId="4">#REF!</definedName>
    <definedName name="f_trentino" localSheetId="11">#REF!</definedName>
    <definedName name="f_trentino">#REF!</definedName>
    <definedName name="f_trento" localSheetId="4">#REF!</definedName>
    <definedName name="f_trento" localSheetId="11">#REF!</definedName>
    <definedName name="f_trento">#REF!</definedName>
    <definedName name="f_umbria" localSheetId="4">#REF!</definedName>
    <definedName name="f_umbria" localSheetId="11">#REF!</definedName>
    <definedName name="f_umbria">#REF!</definedName>
    <definedName name="f_valleaosta" localSheetId="4">#REF!</definedName>
    <definedName name="f_valleaosta" localSheetId="11">#REF!</definedName>
    <definedName name="f_valleaosta">#REF!</definedName>
    <definedName name="f_veneto" localSheetId="4">#REF!</definedName>
    <definedName name="f_veneto" localSheetId="11">#REF!</definedName>
    <definedName name="f_veneto">#REF!</definedName>
    <definedName name="FattScalaOr">#REF!</definedName>
    <definedName name="FattScalaVert">#REF!</definedName>
    <definedName name="FEMMINE" localSheetId="4">#REF!</definedName>
    <definedName name="FEMMINE" localSheetId="11">#REF!</definedName>
    <definedName name="FEMMINE">#REF!</definedName>
    <definedName name="ffffffff" localSheetId="4" hidden="1">#REF!</definedName>
    <definedName name="ffffffff" localSheetId="11" hidden="1">#REF!</definedName>
    <definedName name="ffffffff" hidden="1">#REF!</definedName>
    <definedName name="fffffffffffff" localSheetId="4">#REF!</definedName>
    <definedName name="fffffffffffff" localSheetId="11">#REF!</definedName>
    <definedName name="fffffffffffff">#REF!</definedName>
    <definedName name="fffffffffffffffffffffff" localSheetId="4">#REF!</definedName>
    <definedName name="fffffffffffffffffffffff" localSheetId="11">#REF!</definedName>
    <definedName name="fffffffffffffffffffffff">#REF!</definedName>
    <definedName name="ffffffffffffffffffffffffff" localSheetId="4">#REF!</definedName>
    <definedName name="ffffffffffffffffffffffffff" localSheetId="11">#REF!</definedName>
    <definedName name="ffffffffffffffffffffffffff">#REF!</definedName>
    <definedName name="fffffffffffffffffffffffffff" localSheetId="4">#REF!,#REF!,#REF!,#REF!,#REF!,#REF!,#REF!,#REF!,#REF!,#REF!,#REF!</definedName>
    <definedName name="fffffffffffffffffffffffffff" localSheetId="11">#REF!,#REF!,#REF!,#REF!,#REF!,#REF!,#REF!,#REF!,#REF!,#REF!,#REF!</definedName>
    <definedName name="fffffffffffffffffffffffffff">#REF!,#REF!,#REF!,#REF!,#REF!,#REF!,#REF!,#REF!,#REF!,#REF!,#REF!</definedName>
    <definedName name="ffffffffffffffffffffffffffff" localSheetId="4" hidden="1">#REF!</definedName>
    <definedName name="ffffffffffffffffffffffffffff" localSheetId="11" hidden="1">#REF!</definedName>
    <definedName name="ffffffffffffffffffffffffffff" hidden="1">#REF!</definedName>
    <definedName name="ffffffffffffffffffffffffffffffffff" localSheetId="4">#REF!,#REF!,#REF!,#REF!,#REF!,#REF!,#REF!,#REF!,#REF!,#REF!,#REF!</definedName>
    <definedName name="ffffffffffffffffffffffffffffffffff" localSheetId="11">#REF!,#REF!,#REF!,#REF!,#REF!,#REF!,#REF!,#REF!,#REF!,#REF!,#REF!</definedName>
    <definedName name="ffffffffffffffffffffffffffffffffff">#REF!,#REF!,#REF!,#REF!,#REF!,#REF!,#REF!,#REF!,#REF!,#REF!,#REF!</definedName>
    <definedName name="ffffffffffffffffffffffffffffffffffff" localSheetId="4">#REF!</definedName>
    <definedName name="ffffffffffffffffffffffffffffffffffff" localSheetId="11">#REF!</definedName>
    <definedName name="ffffffffffffffffffffffffffffffffffff">#REF!</definedName>
    <definedName name="fffffffffffffffffffffffffffffffffffffffff" localSheetId="4">#REF!</definedName>
    <definedName name="fffffffffffffffffffffffffffffffffffffffff" localSheetId="11">#REF!</definedName>
    <definedName name="fffffffffffffffffffffffffffffffffffffffff">#REF!</definedName>
    <definedName name="fffffffffffffffffffffffffffffffffffffffffffffffffffff" localSheetId="4">#REF!</definedName>
    <definedName name="fffffffffffffffffffffffffffffffffffffffffffffffffffff" localSheetId="11">#REF!</definedName>
    <definedName name="fffffffffffffffffffffffffffffffffffffffffffffffffffff">#REF!</definedName>
    <definedName name="ffffffffffffffffffffffffffffffffffffffffffffffffffffffffff" localSheetId="4">#REF!</definedName>
    <definedName name="ffffffffffffffffffffffffffffffffffffffffffffffffffffffffff" localSheetId="11">#REF!</definedName>
    <definedName name="ffffffffffffffffffffffffffffffffffffffffffffffffffffffffff">#REF!</definedName>
    <definedName name="figura_reg_2001_2018" localSheetId="4">#REF!</definedName>
    <definedName name="figura_reg_2001_2018" localSheetId="11">#REF!</definedName>
    <definedName name="figura_reg_2001_2018">#REF!</definedName>
    <definedName name="Finland">#REF!</definedName>
    <definedName name="Fonte" localSheetId="4">#REF!</definedName>
    <definedName name="Fonte" localSheetId="11">#REF!</definedName>
    <definedName name="Fonte">#REF!</definedName>
    <definedName name="fonte1" localSheetId="4">#REF!</definedName>
    <definedName name="fonte1">#REF!</definedName>
    <definedName name="FRA">#N/A</definedName>
    <definedName name="France">#REF!</definedName>
    <definedName name="fsdfg" localSheetId="4">#REF!</definedName>
    <definedName name="fsdfg" localSheetId="11">#REF!</definedName>
    <definedName name="fsdfg">#REF!</definedName>
    <definedName name="g" localSheetId="4">#REF!,#REF!,#REF!,#REF!,#REF!,#REF!,#REF!,#REF!,#REF!,#REF!,#REF!</definedName>
    <definedName name="g" localSheetId="11">#REF!,#REF!,#REF!,#REF!,#REF!,#REF!,#REF!,#REF!,#REF!,#REF!,#REF!</definedName>
    <definedName name="g">#REF!,#REF!,#REF!,#REF!,#REF!,#REF!,#REF!,#REF!,#REF!,#REF!,#REF!</definedName>
    <definedName name="GER">#N/A</definedName>
    <definedName name="gg" localSheetId="4">#REF!</definedName>
    <definedName name="gg" localSheetId="11">#REF!</definedName>
    <definedName name="gg">#REF!</definedName>
    <definedName name="ggg" localSheetId="4">#REF!</definedName>
    <definedName name="ggg" localSheetId="11">#REF!</definedName>
    <definedName name="ggg">#REF!</definedName>
    <definedName name="gggggg" localSheetId="4">#REF!</definedName>
    <definedName name="gggggg" localSheetId="11">#REF!</definedName>
    <definedName name="gggggg">#REF!</definedName>
    <definedName name="ggggggggggg" localSheetId="4">#REF!,#REF!,#REF!,#REF!,#REF!,#REF!,#REF!,#REF!,#REF!,#REF!,#REF!</definedName>
    <definedName name="ggggggggggg" localSheetId="11">#REF!,#REF!,#REF!,#REF!,#REF!,#REF!,#REF!,#REF!,#REF!,#REF!,#REF!</definedName>
    <definedName name="ggggggggggg">#REF!,#REF!,#REF!,#REF!,#REF!,#REF!,#REF!,#REF!,#REF!,#REF!,#REF!</definedName>
    <definedName name="ggggggggggggggg" localSheetId="4">#REF!</definedName>
    <definedName name="ggggggggggggggg" localSheetId="11">#REF!</definedName>
    <definedName name="ggggggggggggggg">#REF!</definedName>
    <definedName name="gggggggggggggggggg" localSheetId="4">#REF!</definedName>
    <definedName name="gggggggggggggggggg" localSheetId="11">#REF!</definedName>
    <definedName name="gggggggggggggggggg">#REF!</definedName>
    <definedName name="ggggggggggggggggggg" localSheetId="4">#REF!</definedName>
    <definedName name="ggggggggggggggggggg" localSheetId="11">#REF!</definedName>
    <definedName name="ggggggggggggggggggg">#REF!</definedName>
    <definedName name="ggggggggggggggggggggg" localSheetId="4" hidden="1">#REF!</definedName>
    <definedName name="ggggggggggggggggggggg" localSheetId="11" hidden="1">#REF!</definedName>
    <definedName name="ggggggggggggggggggggg" hidden="1">#REF!</definedName>
    <definedName name="ggggggggggggggggggggggggggg" localSheetId="4">#REF!</definedName>
    <definedName name="ggggggggggggggggggggggggggg" localSheetId="11">#REF!</definedName>
    <definedName name="ggggggggggggggggggggggggggg">#REF!</definedName>
    <definedName name="ghhhhhhhhhh" localSheetId="4">#REF!</definedName>
    <definedName name="ghhhhhhhhhh" localSheetId="11">#REF!</definedName>
    <definedName name="ghhhhhhhhhh">#REF!</definedName>
    <definedName name="GRAf3" localSheetId="4">#REF!</definedName>
    <definedName name="GRAf3" localSheetId="11">#REF!</definedName>
    <definedName name="GRAf3">#REF!</definedName>
    <definedName name="hhhhhhhhhhhhhhhh" localSheetId="4">#REF!</definedName>
    <definedName name="hhhhhhhhhhhhhhhh" localSheetId="11">#REF!</definedName>
    <definedName name="hhhhhhhhhhhhhhhh">#REF!</definedName>
    <definedName name="hhhhhhhhhhhhhhhhhhhhhhh" localSheetId="4">#REF!</definedName>
    <definedName name="hhhhhhhhhhhhhhhhhhhhhhh" localSheetId="11">#REF!</definedName>
    <definedName name="hhhhhhhhhhhhhhhhhhhhhhh">#REF!</definedName>
    <definedName name="HTML_CodePage" hidden="1">1252</definedName>
    <definedName name="HTML_Control" localSheetId="4" hidden="1">{"'Tav19'!$A$1:$AB$128"}</definedName>
    <definedName name="HTML_Control" localSheetId="11" hidden="1">{"'Tav19'!$A$1:$AB$128"}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IDX_1" localSheetId="4">#REF!</definedName>
    <definedName name="IDX_1" localSheetId="11">#REF!</definedName>
    <definedName name="IDX_1">#REF!</definedName>
    <definedName name="IDX_2" localSheetId="4">#REF!</definedName>
    <definedName name="IDX_2" localSheetId="11">#REF!</definedName>
    <definedName name="IDX_2">#REF!</definedName>
    <definedName name="IDX1_1" localSheetId="4">#REF!</definedName>
    <definedName name="IDX1_1" localSheetId="11">#REF!</definedName>
    <definedName name="IDX1_1">#REF!</definedName>
    <definedName name="IDX2_1" localSheetId="4">#REF!</definedName>
    <definedName name="IDX2_1" localSheetId="11">#REF!</definedName>
    <definedName name="IDX2_1">#REF!</definedName>
    <definedName name="iii" localSheetId="4">#REF!</definedName>
    <definedName name="iii" localSheetId="11">#REF!</definedName>
    <definedName name="iii">#REF!</definedName>
    <definedName name="iiiii" localSheetId="4">#REF!</definedName>
    <definedName name="iiiii" localSheetId="11">#REF!</definedName>
    <definedName name="iiiii">#REF!</definedName>
    <definedName name="iiiiii" localSheetId="4">#REF!</definedName>
    <definedName name="iiiiii" localSheetId="11">#REF!</definedName>
    <definedName name="iiiiii">#REF!</definedName>
    <definedName name="iiiiiiiiiiiiiiiiiiiiii" localSheetId="4">#REF!</definedName>
    <definedName name="iiiiiiiiiiiiiiiiiiiiii" localSheetId="11">#REF!</definedName>
    <definedName name="iiiiiiiiiiiiiiiiiiiiii">#REF!</definedName>
    <definedName name="incid_media" localSheetId="4">#REF!</definedName>
    <definedName name="incid_media" localSheetId="11">#REF!</definedName>
    <definedName name="incid_media">#REF!</definedName>
    <definedName name="incid_media07" localSheetId="4">#REF!</definedName>
    <definedName name="incid_media07" localSheetId="11">#REF!</definedName>
    <definedName name="incid_media07">#REF!</definedName>
    <definedName name="indicatori" localSheetId="4">#REF!</definedName>
    <definedName name="indicatori" localSheetId="11">#REF!</definedName>
    <definedName name="indicatori">#REF!</definedName>
    <definedName name="indicatori_di_struttura" localSheetId="4">#REF!</definedName>
    <definedName name="indicatori_di_struttura" localSheetId="11">#REF!</definedName>
    <definedName name="indicatori_di_struttura">#REF!</definedName>
    <definedName name="indicatori07" localSheetId="4">#REF!</definedName>
    <definedName name="indicatori07" localSheetId="11">#REF!</definedName>
    <definedName name="indicatori07">#REF!</definedName>
    <definedName name="indicatori08" localSheetId="4">#REF!</definedName>
    <definedName name="indicatori08" localSheetId="11">#REF!</definedName>
    <definedName name="indicatori08">#REF!</definedName>
    <definedName name="InfoSocData">#REF!</definedName>
    <definedName name="inputdar" localSheetId="4">#REF!</definedName>
    <definedName name="inputdar" localSheetId="11">#REF!</definedName>
    <definedName name="inputdar">#REF!</definedName>
    <definedName name="InputDir" localSheetId="4">#REF!</definedName>
    <definedName name="InputDir" localSheetId="11">#REF!</definedName>
    <definedName name="InputDir">#REF!</definedName>
    <definedName name="iou" localSheetId="4">#REF!</definedName>
    <definedName name="iou" localSheetId="11">#REF!</definedName>
    <definedName name="iou">#REF!</definedName>
    <definedName name="irt" localSheetId="4">#REF!</definedName>
    <definedName name="irt" localSheetId="11">#REF!</definedName>
    <definedName name="irt">#REF!</definedName>
    <definedName name="ita" localSheetId="4">#REF!</definedName>
    <definedName name="ita" localSheetId="11">#REF!</definedName>
    <definedName name="ita">#REF!</definedName>
    <definedName name="Japan">#REF!</definedName>
    <definedName name="k" localSheetId="4">#REF!</definedName>
    <definedName name="k" localSheetId="11">#REF!</definedName>
    <definedName name="k">#REF!</definedName>
    <definedName name="kb_isp" localSheetId="4">#REF!</definedName>
    <definedName name="kb_isp" localSheetId="11">#REF!</definedName>
    <definedName name="kb_isp">#REF!</definedName>
    <definedName name="kb_tfm" localSheetId="4">#REF!</definedName>
    <definedName name="kb_tfm" localSheetId="11">#REF!</definedName>
    <definedName name="kb_tfm">#REF!</definedName>
    <definedName name="kdjafkj" localSheetId="4">#REF!</definedName>
    <definedName name="kdjafkj" localSheetId="11">#REF!</definedName>
    <definedName name="kdjafkj">#REF!</definedName>
    <definedName name="l" localSheetId="4">#REF!</definedName>
    <definedName name="l" localSheetId="11">#REF!</definedName>
    <definedName name="l">#REF!</definedName>
    <definedName name="Lcolonna1" localSheetId="4">#REF!</definedName>
    <definedName name="Lcolonna1" localSheetId="11">#REF!</definedName>
    <definedName name="Lcolonna1">#REF!</definedName>
    <definedName name="LevelsUS">#REF!</definedName>
    <definedName name="ll" localSheetId="4">#REF!</definedName>
    <definedName name="ll" localSheetId="11">#REF!</definedName>
    <definedName name="ll">#REF!</definedName>
    <definedName name="llllllll" localSheetId="4">#REF!</definedName>
    <definedName name="llllllll" localSheetId="11">#REF!</definedName>
    <definedName name="llllllll">#REF!</definedName>
    <definedName name="llllllllllllll" localSheetId="4">#REF!</definedName>
    <definedName name="llllllllllllll" localSheetId="11">#REF!</definedName>
    <definedName name="llllllllllllll">#REF!</definedName>
    <definedName name="look_cd3">#REF!</definedName>
    <definedName name="look_epl1b">#REF!</definedName>
    <definedName name="look_epl2a1">#REF!</definedName>
    <definedName name="look_epl2a2">#REF!</definedName>
    <definedName name="look_epl2a3">#REF!</definedName>
    <definedName name="look_epl2b1">#REF!</definedName>
    <definedName name="look_epl2b2">#REF!</definedName>
    <definedName name="look_epl2b3">#REF!</definedName>
    <definedName name="look_epl3b">#REF!</definedName>
    <definedName name="look_epl3c">#REF!</definedName>
    <definedName name="look_epl3e">#REF!</definedName>
    <definedName name="look_ft2">#REF!</definedName>
    <definedName name="look_ft3">#REF!</definedName>
    <definedName name="look_twa3">#REF!</definedName>
    <definedName name="m_abruzzo" localSheetId="4">#REF!</definedName>
    <definedName name="m_abruzzo" localSheetId="11">#REF!</definedName>
    <definedName name="m_abruzzo">#REF!</definedName>
    <definedName name="m_basilicata" localSheetId="4">#REF!</definedName>
    <definedName name="m_basilicata" localSheetId="11">#REF!</definedName>
    <definedName name="m_basilicata">#REF!</definedName>
    <definedName name="m_bolzano" localSheetId="4">#REF!</definedName>
    <definedName name="m_bolzano" localSheetId="11">#REF!</definedName>
    <definedName name="m_bolzano">#REF!</definedName>
    <definedName name="m_calabria" localSheetId="4">#REF!</definedName>
    <definedName name="m_calabria" localSheetId="11">#REF!</definedName>
    <definedName name="m_calabria">#REF!</definedName>
    <definedName name="m_campania" localSheetId="4">#REF!</definedName>
    <definedName name="m_campania" localSheetId="11">#REF!</definedName>
    <definedName name="m_campania">#REF!</definedName>
    <definedName name="m_centro" localSheetId="4">#REF!</definedName>
    <definedName name="m_centro" localSheetId="11">#REF!</definedName>
    <definedName name="m_centro">#REF!</definedName>
    <definedName name="m_emiliaromagna" localSheetId="4">#REF!</definedName>
    <definedName name="m_emiliaromagna" localSheetId="11">#REF!</definedName>
    <definedName name="m_emiliaromagna">#REF!</definedName>
    <definedName name="m_friuli" localSheetId="4">#REF!</definedName>
    <definedName name="m_friuli" localSheetId="11">#REF!</definedName>
    <definedName name="m_friuli">#REF!</definedName>
    <definedName name="m_italia" localSheetId="4">#REF!</definedName>
    <definedName name="m_italia" localSheetId="11">#REF!</definedName>
    <definedName name="m_italia">#REF!</definedName>
    <definedName name="m_lazio" localSheetId="4">#REF!</definedName>
    <definedName name="m_lazio" localSheetId="11">#REF!</definedName>
    <definedName name="m_lazio">#REF!</definedName>
    <definedName name="m_liguria" localSheetId="4">#REF!</definedName>
    <definedName name="m_liguria" localSheetId="11">#REF!</definedName>
    <definedName name="m_liguria">#REF!</definedName>
    <definedName name="m_lombardia" localSheetId="4">#REF!</definedName>
    <definedName name="m_lombardia" localSheetId="11">#REF!</definedName>
    <definedName name="m_lombardia">#REF!</definedName>
    <definedName name="m_marche" localSheetId="4">#REF!</definedName>
    <definedName name="m_marche" localSheetId="11">#REF!</definedName>
    <definedName name="m_marche">#REF!</definedName>
    <definedName name="m_mezzogiorno" localSheetId="4">#REF!</definedName>
    <definedName name="m_mezzogiorno" localSheetId="11">#REF!</definedName>
    <definedName name="m_mezzogiorno">#REF!</definedName>
    <definedName name="m_molise" localSheetId="4">#REF!</definedName>
    <definedName name="m_molise" localSheetId="11">#REF!</definedName>
    <definedName name="m_molise">#REF!</definedName>
    <definedName name="m_nord" localSheetId="4">#REF!</definedName>
    <definedName name="m_nord" localSheetId="11">#REF!</definedName>
    <definedName name="m_nord">#REF!</definedName>
    <definedName name="m_nordest" localSheetId="4">#REF!</definedName>
    <definedName name="m_nordest" localSheetId="11">#REF!</definedName>
    <definedName name="m_nordest">#REF!</definedName>
    <definedName name="m_nordovest" localSheetId="4">#REF!</definedName>
    <definedName name="m_nordovest" localSheetId="11">#REF!</definedName>
    <definedName name="m_nordovest">#REF!</definedName>
    <definedName name="m_piemonte">"$ABRUZZO.$#RIF!$#RIF!"</definedName>
    <definedName name="m_piemonte___0">"$PIEMONTE.$#RIF!$#RIF!"</definedName>
    <definedName name="m_piemonte___10">"$TOSCANA.$#RIF!$#RIF!"</definedName>
    <definedName name="m_piemonte___11">"$UMBRIA.$#RIF!$#RIF!"</definedName>
    <definedName name="m_piemonte___12">"$MARCHE.$#RIF!$#RIF!"</definedName>
    <definedName name="m_piemonte___13">"$LAZIO.$#RIF!$#RIF!"</definedName>
    <definedName name="m_piemonte___15">"$MOLISE.$#RIF!$#RIF!"</definedName>
    <definedName name="m_piemonte___16">"$CAMPANIA.$#RIF!$#RIF!"</definedName>
    <definedName name="m_piemonte___17">"$PUGLIA.$#RIF!$#RIF!"</definedName>
    <definedName name="m_piemonte___18">"$BASILICATA.$#RIF!$#RIF!"</definedName>
    <definedName name="m_piemonte___19">"$CALABRIA.$#RIF!$#RIF!"</definedName>
    <definedName name="m_piemonte___20">"$SICILIA.$#RIF!$#RIF!"</definedName>
    <definedName name="m_piemonte___21">"$SARDEGNA.$#RIF!$#RIF!"</definedName>
    <definedName name="m_piemonte___22">"$NORD.$#RIF!$#RIF!"</definedName>
    <definedName name="m_piemonte___23">"$'NORD OVEST'.$#RIF!$#RIF!"</definedName>
    <definedName name="m_piemonte___24">"$'NORD EST'.$#RIF!$#RIF!"</definedName>
    <definedName name="m_piemonte___25">"$CENTRO.$#RIF!$#RIF!"</definedName>
    <definedName name="m_piemonte___26">"$MEZZOGIORNO.$#RIF!$#RIF!"</definedName>
    <definedName name="m_piemonte___27" localSheetId="4">#REF!</definedName>
    <definedName name="m_piemonte___27" localSheetId="11">#REF!</definedName>
    <definedName name="m_piemonte___27">#REF!</definedName>
    <definedName name="m_piemonte___3">"$'VALLE D AOSTA'.$#RIF!$#RIF!"</definedName>
    <definedName name="m_piemonte___4">"$LOMBARDIA.$#RIF!$#RIF!"</definedName>
    <definedName name="m_piemonte___5">"$TRENTO.$#RIF!$#RIF!"</definedName>
    <definedName name="m_piemonte___6">"$VENETO.$#RIF!$#RIF!"</definedName>
    <definedName name="m_piemonte___7">"$'FRIULI V_GIULIA'.$#RIF!$#RIF!"</definedName>
    <definedName name="m_piemonte___8">"$LIGURIA.$#RIF!$#RIF!"</definedName>
    <definedName name="m_piemonte___9">"$'EMILIA ROMAGNA'.$#RIF!$#RIF!"</definedName>
    <definedName name="m_puglia" localSheetId="4">#REF!</definedName>
    <definedName name="m_puglia" localSheetId="11">#REF!</definedName>
    <definedName name="m_puglia">#REF!</definedName>
    <definedName name="m_sardegna" localSheetId="4">#REF!</definedName>
    <definedName name="m_sardegna" localSheetId="11">#REF!</definedName>
    <definedName name="m_sardegna">#REF!</definedName>
    <definedName name="m_sicilia" localSheetId="4">#REF!</definedName>
    <definedName name="m_sicilia" localSheetId="11">#REF!</definedName>
    <definedName name="m_sicilia">#REF!</definedName>
    <definedName name="m_toscana" localSheetId="4">#REF!</definedName>
    <definedName name="m_toscana" localSheetId="11">#REF!</definedName>
    <definedName name="m_toscana">#REF!</definedName>
    <definedName name="m_trentino" localSheetId="4">#REF!</definedName>
    <definedName name="m_trentino" localSheetId="11">#REF!</definedName>
    <definedName name="m_trentino">#REF!</definedName>
    <definedName name="m_trento" localSheetId="4">#REF!</definedName>
    <definedName name="m_trento" localSheetId="11">#REF!</definedName>
    <definedName name="m_trento">#REF!</definedName>
    <definedName name="m_umbria" localSheetId="4">#REF!</definedName>
    <definedName name="m_umbria" localSheetId="11">#REF!</definedName>
    <definedName name="m_umbria">#REF!</definedName>
    <definedName name="m_valleaosta" localSheetId="4">#REF!</definedName>
    <definedName name="m_valleaosta" localSheetId="11">#REF!</definedName>
    <definedName name="m_valleaosta">#REF!</definedName>
    <definedName name="m_veneto" localSheetId="4">#REF!</definedName>
    <definedName name="m_veneto" localSheetId="11">#REF!</definedName>
    <definedName name="m_veneto">#REF!</definedName>
    <definedName name="MASCHI_E_FEMMINE" localSheetId="4">#REF!</definedName>
    <definedName name="MASCHI_E_FEMMINE" localSheetId="11">#REF!</definedName>
    <definedName name="MASCHI_E_FEMMINE">#REF!</definedName>
    <definedName name="Matinverse_Out1" localSheetId="4" hidden="1">#REF!</definedName>
    <definedName name="Matinverse_Out1" localSheetId="11" hidden="1">#REF!</definedName>
    <definedName name="Matinverse_Out1" hidden="1">#REF!</definedName>
    <definedName name="media07" localSheetId="4">#REF!</definedName>
    <definedName name="media07" localSheetId="11">#REF!</definedName>
    <definedName name="media07">#REF!</definedName>
    <definedName name="mensile" localSheetId="4">#REF!</definedName>
    <definedName name="mensile">#REF!</definedName>
    <definedName name="mezz" localSheetId="4" hidden="1">{"'Tav19'!$A$1:$AB$128"}</definedName>
    <definedName name="mezz" localSheetId="11" hidden="1">{"'Tav19'!$A$1:$AB$128"}</definedName>
    <definedName name="mezz" hidden="1">{"'Tav19'!$A$1:$AB$128"}</definedName>
    <definedName name="mf_abruzzo" localSheetId="4">#REF!</definedName>
    <definedName name="mf_abruzzo" localSheetId="11">#REF!</definedName>
    <definedName name="mf_abruzzo">#REF!</definedName>
    <definedName name="mf_basilicata" localSheetId="4">#REF!</definedName>
    <definedName name="mf_basilicata" localSheetId="11">#REF!</definedName>
    <definedName name="mf_basilicata">#REF!</definedName>
    <definedName name="mf_bolzano" localSheetId="4">#REF!</definedName>
    <definedName name="mf_bolzano" localSheetId="11">#REF!</definedName>
    <definedName name="mf_bolzano">#REF!</definedName>
    <definedName name="mf_calabria" localSheetId="4">#REF!</definedName>
    <definedName name="mf_calabria" localSheetId="11">#REF!</definedName>
    <definedName name="mf_calabria">#REF!</definedName>
    <definedName name="mf_campania" localSheetId="4">#REF!</definedName>
    <definedName name="mf_campania" localSheetId="11">#REF!</definedName>
    <definedName name="mf_campania">#REF!</definedName>
    <definedName name="mf_centro" localSheetId="4">#REF!</definedName>
    <definedName name="mf_centro" localSheetId="11">#REF!</definedName>
    <definedName name="mf_centro">#REF!</definedName>
    <definedName name="mf_emiliaromagna" localSheetId="4">#REF!</definedName>
    <definedName name="mf_emiliaromagna" localSheetId="11">#REF!</definedName>
    <definedName name="mf_emiliaromagna">#REF!</definedName>
    <definedName name="mf_friuli" localSheetId="4">#REF!</definedName>
    <definedName name="mf_friuli" localSheetId="11">#REF!</definedName>
    <definedName name="mf_friuli">#REF!</definedName>
    <definedName name="mf_italia" localSheetId="4">#REF!</definedName>
    <definedName name="mf_italia" localSheetId="11">#REF!</definedName>
    <definedName name="mf_italia">#REF!</definedName>
    <definedName name="mf_lazio" localSheetId="4">#REF!</definedName>
    <definedName name="mf_lazio" localSheetId="11">#REF!</definedName>
    <definedName name="mf_lazio">#REF!</definedName>
    <definedName name="mf_liguria" localSheetId="4">#REF!</definedName>
    <definedName name="mf_liguria" localSheetId="11">#REF!</definedName>
    <definedName name="mf_liguria">#REF!</definedName>
    <definedName name="mf_lombardia" localSheetId="4">#REF!</definedName>
    <definedName name="mf_lombardia" localSheetId="11">#REF!</definedName>
    <definedName name="mf_lombardia">#REF!</definedName>
    <definedName name="mf_marche" localSheetId="4">#REF!</definedName>
    <definedName name="mf_marche" localSheetId="11">#REF!</definedName>
    <definedName name="mf_marche">#REF!</definedName>
    <definedName name="mf_mezzogiorno" localSheetId="4">#REF!</definedName>
    <definedName name="mf_mezzogiorno" localSheetId="11">#REF!</definedName>
    <definedName name="mf_mezzogiorno">#REF!</definedName>
    <definedName name="mf_molise" localSheetId="4">#REF!</definedName>
    <definedName name="mf_molise" localSheetId="11">#REF!</definedName>
    <definedName name="mf_molise">#REF!</definedName>
    <definedName name="mf_nord" localSheetId="4">#REF!</definedName>
    <definedName name="mf_nord" localSheetId="11">#REF!</definedName>
    <definedName name="mf_nord">#REF!</definedName>
    <definedName name="mf_nordest" localSheetId="4">#REF!</definedName>
    <definedName name="mf_nordest" localSheetId="11">#REF!</definedName>
    <definedName name="mf_nordest">#REF!</definedName>
    <definedName name="mf_nordovest" localSheetId="4">#REF!</definedName>
    <definedName name="mf_nordovest" localSheetId="11">#REF!</definedName>
    <definedName name="mf_nordovest">#REF!</definedName>
    <definedName name="mf_piemonte">"$ABRUZZO.$#RIF!$#RIF!"</definedName>
    <definedName name="mf_piemonte___0">"$PIEMONTE.$#RIF!$#RIF!"</definedName>
    <definedName name="mf_piemonte___10">"$TOSCANA.$#RIF!$#RIF!"</definedName>
    <definedName name="mf_piemonte___11">"$UMBRIA.$#RIF!$#RIF!"</definedName>
    <definedName name="mf_piemonte___12">"$MARCHE.$#RIF!$#RIF!"</definedName>
    <definedName name="mf_piemonte___13">"$LAZIO.$#RIF!$#RIF!"</definedName>
    <definedName name="mf_piemonte___15">"$MOLISE.$#RIF!$#RIF!"</definedName>
    <definedName name="mf_piemonte___16">"$CAMPANIA.$#RIF!$#RIF!"</definedName>
    <definedName name="mf_piemonte___17">"$PUGLIA.$#RIF!$#RIF!"</definedName>
    <definedName name="mf_piemonte___18">"$BASILICATA.$#RIF!$#RIF!"</definedName>
    <definedName name="mf_piemonte___19">"$CALABRIA.$#RIF!$#RIF!"</definedName>
    <definedName name="mf_piemonte___20">"$SICILIA.$#RIF!$#RIF!"</definedName>
    <definedName name="mf_piemonte___21">"$SARDEGNA.$#RIF!$#RIF!"</definedName>
    <definedName name="mf_piemonte___22">"$NORD.$#RIF!$#RIF!"</definedName>
    <definedName name="mf_piemonte___23">"$'NORD OVEST'.$#RIF!$#RIF!"</definedName>
    <definedName name="mf_piemonte___24">"$'NORD EST'.$#RIF!$#RIF!"</definedName>
    <definedName name="mf_piemonte___25">"$CENTRO.$#RIF!$#RIF!"</definedName>
    <definedName name="mf_piemonte___26">"$MEZZOGIORNO.$#RIF!$#RIF!"</definedName>
    <definedName name="mf_piemonte___27" localSheetId="4">#REF!</definedName>
    <definedName name="mf_piemonte___27" localSheetId="11">#REF!</definedName>
    <definedName name="mf_piemonte___27">#REF!</definedName>
    <definedName name="mf_piemonte___3">"$'VALLE D AOSTA'.$#RIF!$#RIF!"</definedName>
    <definedName name="mf_piemonte___4">"$LOMBARDIA.$#RIF!$#RIF!"</definedName>
    <definedName name="mf_piemonte___5">"$TRENTO.$#RIF!$#RIF!"</definedName>
    <definedName name="mf_piemonte___6">"$VENETO.$#RIF!$#RIF!"</definedName>
    <definedName name="mf_piemonte___7">"$'FRIULI V_GIULIA'.$#RIF!$#RIF!"</definedName>
    <definedName name="mf_piemonte___8">"$LIGURIA.$#RIF!$#RIF!"</definedName>
    <definedName name="mf_piemonte___9">"$'EMILIA ROMAGNA'.$#RIF!$#RIF!"</definedName>
    <definedName name="mf_puglia" localSheetId="4">#REF!</definedName>
    <definedName name="mf_puglia" localSheetId="11">#REF!</definedName>
    <definedName name="mf_puglia">#REF!</definedName>
    <definedName name="mf_sardegna" localSheetId="4">#REF!</definedName>
    <definedName name="mf_sardegna" localSheetId="11">#REF!</definedName>
    <definedName name="mf_sardegna">#REF!</definedName>
    <definedName name="mf_sicilia" localSheetId="4">#REF!</definedName>
    <definedName name="mf_sicilia" localSheetId="11">#REF!</definedName>
    <definedName name="mf_sicilia">#REF!</definedName>
    <definedName name="mf_toscana" localSheetId="4">#REF!</definedName>
    <definedName name="mf_toscana" localSheetId="11">#REF!</definedName>
    <definedName name="mf_toscana">#REF!</definedName>
    <definedName name="mf_trentino" localSheetId="4">#REF!</definedName>
    <definedName name="mf_trentino" localSheetId="11">#REF!</definedName>
    <definedName name="mf_trentino">#REF!</definedName>
    <definedName name="mf_trento" localSheetId="4">#REF!</definedName>
    <definedName name="mf_trento" localSheetId="11">#REF!</definedName>
    <definedName name="mf_trento">#REF!</definedName>
    <definedName name="mf_umbria" localSheetId="4">#REF!</definedName>
    <definedName name="mf_umbria" localSheetId="11">#REF!</definedName>
    <definedName name="mf_umbria">#REF!</definedName>
    <definedName name="mf_valleaosta" localSheetId="4">#REF!</definedName>
    <definedName name="mf_valleaosta" localSheetId="11">#REF!</definedName>
    <definedName name="mf_valleaosta">#REF!</definedName>
    <definedName name="mf_veneto" localSheetId="4">#REF!</definedName>
    <definedName name="mf_veneto" localSheetId="11">#REF!</definedName>
    <definedName name="mf_veneto">#REF!</definedName>
    <definedName name="mm" localSheetId="4">#REF!</definedName>
    <definedName name="mm" localSheetId="11">#REF!,#REF!,#REF!,#REF!,#REF!,#REF!,#REF!,#REF!,#REF!,#REF!,#REF!</definedName>
    <definedName name="mm">#REF!,#REF!,#REF!,#REF!,#REF!,#REF!,#REF!,#REF!,#REF!,#REF!,#REF!</definedName>
    <definedName name="mmmmmm" localSheetId="4">#REF!</definedName>
    <definedName name="mmmmmm" localSheetId="11">#REF!</definedName>
    <definedName name="mmmmmm">#REF!</definedName>
    <definedName name="mmmmmmmm" localSheetId="4">#REF!</definedName>
    <definedName name="mmmmmmmm" localSheetId="11">#REF!</definedName>
    <definedName name="mmmmmmmm">#REF!</definedName>
    <definedName name="mnm" localSheetId="4">#REF!</definedName>
    <definedName name="mnm" localSheetId="11">#REF!</definedName>
    <definedName name="mnm">#REF!</definedName>
    <definedName name="NACEemt" localSheetId="4">#REF!,#REF!,#REF!,#REF!,#REF!,#REF!,#REF!,#REF!,#REF!,#REF!,#REF!</definedName>
    <definedName name="NACEemt" localSheetId="11">#REF!,#REF!,#REF!,#REF!,#REF!,#REF!,#REF!,#REF!,#REF!,#REF!,#REF!</definedName>
    <definedName name="NACEemt">#REF!,#REF!,#REF!,#REF!,#REF!,#REF!,#REF!,#REF!,#REF!,#REF!,#REF!</definedName>
    <definedName name="Netherlands">#REF!</definedName>
    <definedName name="new" localSheetId="4" hidden="1">#REF!</definedName>
    <definedName name="new" localSheetId="11" hidden="1">#REF!</definedName>
    <definedName name="new" hidden="1">#REF!</definedName>
    <definedName name="NewHoursData">#REF!</definedName>
    <definedName name="NewHoursYears">#REF!</definedName>
    <definedName name="NFBS79X89">#REF!</definedName>
    <definedName name="NFBS79X89T">#REF!</definedName>
    <definedName name="NFBS90X97">#REF!</definedName>
    <definedName name="NFBS90X97T">#REF!</definedName>
    <definedName name="nn" localSheetId="4">#REF!</definedName>
    <definedName name="nn" localSheetId="11">#REF!</definedName>
    <definedName name="nn">#REF!</definedName>
    <definedName name="nome_base">#REF!</definedName>
    <definedName name="NOR">#N/A</definedName>
    <definedName name="NORD_EST" localSheetId="4">#REF!</definedName>
    <definedName name="NORD_EST" localSheetId="11">#REF!</definedName>
    <definedName name="NORD_EST">#REF!</definedName>
    <definedName name="NORD_OVEST" localSheetId="4">#REF!</definedName>
    <definedName name="NORD_OVEST" localSheetId="11">#REF!</definedName>
    <definedName name="NORD_OVEST">#REF!</definedName>
    <definedName name="nota4" localSheetId="4">#REF!</definedName>
    <definedName name="nota4" localSheetId="11">#REF!</definedName>
    <definedName name="nota4">#REF!</definedName>
    <definedName name="Notes" localSheetId="4">#REF!</definedName>
    <definedName name="Notes" localSheetId="11">#REF!</definedName>
    <definedName name="Notes">#REF!</definedName>
    <definedName name="NOTESemt" localSheetId="4">#REF!,#REF!,#REF!,#REF!,#REF!,#REF!,#REF!,#REF!,#REF!,#REF!,#REF!</definedName>
    <definedName name="NOTESemt" localSheetId="11">#REF!,#REF!,#REF!,#REF!,#REF!,#REF!,#REF!,#REF!,#REF!,#REF!,#REF!</definedName>
    <definedName name="NOTESemt">#REF!,#REF!,#REF!,#REF!,#REF!,#REF!,#REF!,#REF!,#REF!,#REF!,#REF!</definedName>
    <definedName name="numtestata" localSheetId="4">#REF!</definedName>
    <definedName name="numtestata" localSheetId="11">#REF!</definedName>
    <definedName name="numtestata">#REF!</definedName>
    <definedName name="obesit_infantile" localSheetId="4">#REF!</definedName>
    <definedName name="obesit_infantile" localSheetId="11">#REF!</definedName>
    <definedName name="obesit_infantile">#REF!</definedName>
    <definedName name="ooo" localSheetId="4">#REF!</definedName>
    <definedName name="ooo" localSheetId="11">#REF!</definedName>
    <definedName name="ooo">#REF!</definedName>
    <definedName name="ooooooooo" localSheetId="4">#REF!</definedName>
    <definedName name="ooooooooo" localSheetId="11">#REF!</definedName>
    <definedName name="ooooooooo">#REF!</definedName>
    <definedName name="ORA" localSheetId="4">#REF!</definedName>
    <definedName name="ORA" localSheetId="11">#REF!</definedName>
    <definedName name="ORA">#REF!</definedName>
    <definedName name="ORELAV" localSheetId="4">#REF!</definedName>
    <definedName name="ORELAV" localSheetId="11">#REF!</definedName>
    <definedName name="ORELAV">#REF!</definedName>
    <definedName name="orelav2" localSheetId="4">#REF!</definedName>
    <definedName name="orelav2" localSheetId="11">#REF!</definedName>
    <definedName name="orelav2">#REF!</definedName>
    <definedName name="OuputDir" localSheetId="4">#REF!</definedName>
    <definedName name="OuputDir" localSheetId="11">#REF!</definedName>
    <definedName name="OuputDir">#REF!</definedName>
    <definedName name="outpudar" localSheetId="4">#REF!</definedName>
    <definedName name="outpudar" localSheetId="11">#REF!</definedName>
    <definedName name="outpudar">#REF!</definedName>
    <definedName name="OutputDir" localSheetId="4">#REF!</definedName>
    <definedName name="OutputDir" localSheetId="11">#REF!</definedName>
    <definedName name="OutputDir">#REF!</definedName>
    <definedName name="p5_age">#REF!</definedName>
    <definedName name="p5nr">#REF!</definedName>
    <definedName name="pa" localSheetId="4">#REF!</definedName>
    <definedName name="pa" localSheetId="11">#REF!</definedName>
    <definedName name="pa">#REF!</definedName>
    <definedName name="per_tabella" localSheetId="4">#REF!</definedName>
    <definedName name="per_tabella" localSheetId="11">#REF!</definedName>
    <definedName name="per_tabella">#REF!</definedName>
    <definedName name="PERIODO">#REF!</definedName>
    <definedName name="plo" localSheetId="4">#REF!</definedName>
    <definedName name="plo" localSheetId="11">#REF!</definedName>
    <definedName name="plo">#REF!</definedName>
    <definedName name="Polpen">#REF!</definedName>
    <definedName name="polpipol" localSheetId="4">#REF!</definedName>
    <definedName name="polpipol" localSheetId="11">#REF!</definedName>
    <definedName name="polpipol">#REF!</definedName>
    <definedName name="POpula">#REF!</definedName>
    <definedName name="pp" localSheetId="4">#REF!</definedName>
    <definedName name="pp" localSheetId="11">#REF!</definedName>
    <definedName name="pp">#REF!</definedName>
    <definedName name="PPP_basket">#REF!</definedName>
    <definedName name="pppppp" localSheetId="4">#REF!</definedName>
    <definedName name="pppppp" localSheetId="11">#REF!</definedName>
    <definedName name="pppppp">#REF!</definedName>
    <definedName name="prova" localSheetId="4">#REF!</definedName>
    <definedName name="prova" localSheetId="11">#REF!</definedName>
    <definedName name="prova">#REF!</definedName>
    <definedName name="q" localSheetId="4">#REF!</definedName>
    <definedName name="q" localSheetId="11">#REF!</definedName>
    <definedName name="q">#REF!</definedName>
    <definedName name="qq" localSheetId="4">#REF!</definedName>
    <definedName name="qq" localSheetId="11">#REF!</definedName>
    <definedName name="qq">#REF!</definedName>
    <definedName name="qqqq" localSheetId="4">#REF!</definedName>
    <definedName name="qqqq" localSheetId="11">#REF!</definedName>
    <definedName name="qqqq">#REF!</definedName>
    <definedName name="qqqqq" localSheetId="4">#REF!</definedName>
    <definedName name="qqqqq" localSheetId="11">#REF!</definedName>
    <definedName name="qqqqq">#REF!</definedName>
    <definedName name="qqqqqq" localSheetId="4" hidden="1">#REF!</definedName>
    <definedName name="qqqqqq" localSheetId="11" hidden="1">#REF!</definedName>
    <definedName name="qqqqqq" hidden="1">#REF!</definedName>
    <definedName name="qqqqqqq" localSheetId="4" hidden="1">#REF!</definedName>
    <definedName name="qqqqqqq" localSheetId="11" hidden="1">#REF!</definedName>
    <definedName name="qqqqqqq" hidden="1">#REF!</definedName>
    <definedName name="qqqqqqqqqqqqqqqqqqqqqqq" localSheetId="4" hidden="1">#REF!</definedName>
    <definedName name="qqqqqqqqqqqqqqqqqqqqqqq" localSheetId="11" hidden="1">#REF!</definedName>
    <definedName name="qqqqqqqqqqqqqqqqqqqqqqq" hidden="1">#REF!</definedName>
    <definedName name="qqqqqqqqqqqqqqqqqqqqqqqqq" localSheetId="4" hidden="1">#REF!</definedName>
    <definedName name="qqqqqqqqqqqqqqqqqqqqqqqqq" localSheetId="11" hidden="1">#REF!</definedName>
    <definedName name="qqqqqqqqqqqqqqqqqqqqqqqqq" hidden="1">#REF!</definedName>
    <definedName name="quoziente_di_mortalità" localSheetId="4">#REF!</definedName>
    <definedName name="quoziente_di_mortalità" localSheetId="11">#REF!</definedName>
    <definedName name="quoziente_di_mortalità">#REF!</definedName>
    <definedName name="quoziente_di_natalità" localSheetId="4">#REF!</definedName>
    <definedName name="quoziente_di_natalità" localSheetId="11">#REF!</definedName>
    <definedName name="quoziente_di_natalità">#REF!</definedName>
    <definedName name="quoziente_di_nuzialità" localSheetId="4">#REF!</definedName>
    <definedName name="quoziente_di_nuzialità" localSheetId="11">#REF!</definedName>
    <definedName name="quoziente_di_nuzialità">#REF!</definedName>
    <definedName name="reg" localSheetId="4">#REF!</definedName>
    <definedName name="reg" localSheetId="11">#REF!</definedName>
    <definedName name="reg">#REF!</definedName>
    <definedName name="reg_media" localSheetId="4">#REF!</definedName>
    <definedName name="reg_media" localSheetId="11">#REF!</definedName>
    <definedName name="reg_media">#REF!</definedName>
    <definedName name="reg_media07" localSheetId="4">#REF!</definedName>
    <definedName name="reg_media07">#REF!</definedName>
    <definedName name="riepilogo_short" localSheetId="4">#REF!</definedName>
    <definedName name="riepilogo_short" localSheetId="11">#REF!</definedName>
    <definedName name="riepilogo_short">#REF!</definedName>
    <definedName name="rifiuti__Tj__per_NACE_60_">#REF!</definedName>
    <definedName name="rip_media07" localSheetId="4">#REF!</definedName>
    <definedName name="rip_media07">#REF!</definedName>
    <definedName name="RR" localSheetId="4">#REF!</definedName>
    <definedName name="RR" localSheetId="11">#REF!</definedName>
    <definedName name="RR">#REF!</definedName>
    <definedName name="rrr" localSheetId="4">#REF!</definedName>
    <definedName name="rrr" localSheetId="11">#REF!</definedName>
    <definedName name="rrr">#REF!</definedName>
    <definedName name="s" localSheetId="4">#REF!</definedName>
    <definedName name="s" localSheetId="11">#REF!</definedName>
    <definedName name="s">#REF!</definedName>
    <definedName name="saldo_migratorio_altro_motivo_" localSheetId="4">#REF!</definedName>
    <definedName name="saldo_migratorio_altro_motivo_" localSheetId="11">#REF!</definedName>
    <definedName name="saldo_migratorio_altro_motivo_">#REF!</definedName>
    <definedName name="saldo_migratorio_con_l_estero" localSheetId="4">#REF!</definedName>
    <definedName name="saldo_migratorio_con_l_estero" localSheetId="11">#REF!</definedName>
    <definedName name="saldo_migratorio_con_l_estero">#REF!</definedName>
    <definedName name="saldo_migratorio_interno" localSheetId="4">#REF!</definedName>
    <definedName name="saldo_migratorio_interno" localSheetId="11">#REF!</definedName>
    <definedName name="saldo_migratorio_interno">#REF!</definedName>
    <definedName name="saldo_migratorio_totale" localSheetId="4">#REF!</definedName>
    <definedName name="saldo_migratorio_totale" localSheetId="11">#REF!</definedName>
    <definedName name="saldo_migratorio_totale">#REF!</definedName>
    <definedName name="SBFIG1" localSheetId="4">#REF!</definedName>
    <definedName name="SBFIG1" localSheetId="11">#REF!</definedName>
    <definedName name="SBFIG1">#REF!</definedName>
    <definedName name="SBTAV1" localSheetId="4">#REF!</definedName>
    <definedName name="SBTAV1" localSheetId="11">#REF!</definedName>
    <definedName name="SBTAV1">#REF!</definedName>
    <definedName name="SBTAV1_2003" localSheetId="4">#REF!</definedName>
    <definedName name="SBTAV1_2003" localSheetId="11">#REF!</definedName>
    <definedName name="SBTAV1_2003">#REF!</definedName>
    <definedName name="SBTAV10" localSheetId="4">#REF!</definedName>
    <definedName name="SBTAV10" localSheetId="11">#REF!</definedName>
    <definedName name="SBTAV10">#REF!</definedName>
    <definedName name="SBTAV11" localSheetId="4">#REF!</definedName>
    <definedName name="SBTAV11" localSheetId="11">#REF!</definedName>
    <definedName name="SBTAV11">#REF!</definedName>
    <definedName name="SBTAV2" localSheetId="4">#REF!</definedName>
    <definedName name="SBTAV2" localSheetId="11">#REF!</definedName>
    <definedName name="SBTAV2">#REF!</definedName>
    <definedName name="SBTAV3" localSheetId="4">#REF!</definedName>
    <definedName name="SBTAV3" localSheetId="11">#REF!</definedName>
    <definedName name="SBTAV3">#REF!</definedName>
    <definedName name="SBTAV4" localSheetId="4">#REF!</definedName>
    <definedName name="SBTAV4" localSheetId="11">#REF!</definedName>
    <definedName name="SBTAV4">#REF!</definedName>
    <definedName name="SBTAV5" localSheetId="4">#REF!</definedName>
    <definedName name="SBTAV5" localSheetId="11">#REF!</definedName>
    <definedName name="SBTAV5">#REF!</definedName>
    <definedName name="SBTAV6" localSheetId="4">#REF!</definedName>
    <definedName name="SBTAV6" localSheetId="11">#REF!</definedName>
    <definedName name="SBTAV6">#REF!</definedName>
    <definedName name="SBTAV7" localSheetId="4">#REF!</definedName>
    <definedName name="SBTAV7" localSheetId="11">#REF!</definedName>
    <definedName name="SBTAV7">#REF!</definedName>
    <definedName name="SBTAV8" localSheetId="4">#REF!</definedName>
    <definedName name="SBTAV8" localSheetId="11">#REF!</definedName>
    <definedName name="SBTAV8">#REF!</definedName>
    <definedName name="SBTAV9" localSheetId="4">#REF!</definedName>
    <definedName name="SBTAV9" localSheetId="11">#REF!</definedName>
    <definedName name="SBTAV9">#REF!</definedName>
    <definedName name="sex_eta" localSheetId="4">#REF!</definedName>
    <definedName name="sex_eta" localSheetId="11">#REF!</definedName>
    <definedName name="sex_eta">#REF!</definedName>
    <definedName name="sez_media" localSheetId="4">#REF!</definedName>
    <definedName name="sez_media">#REF!</definedName>
    <definedName name="sez_mensile" localSheetId="4">#REF!</definedName>
    <definedName name="sez_mensile">#REF!</definedName>
    <definedName name="Shaded" localSheetId="11">#REF!,#REF!,#REF!,#REF!,#REF!,#REF!,#REF!,#REF!,#REF!,#REF!,#REF!,#REF!</definedName>
    <definedName name="Shaded">#REF!,#REF!,#REF!,#REF!,#REF!,#REF!,#REF!,#REF!,#REF!,#REF!,#REF!,#REF!</definedName>
    <definedName name="SPA">#N/A</definedName>
    <definedName name="specCause" localSheetId="4">#REF!</definedName>
    <definedName name="specCause" localSheetId="11">#REF!</definedName>
    <definedName name="specCause">#REF!</definedName>
    <definedName name="speranza_di_vita" localSheetId="4">#REF!</definedName>
    <definedName name="speranza_di_vita" localSheetId="11">#REF!</definedName>
    <definedName name="speranza_di_vita">#REF!</definedName>
    <definedName name="SPSS">#REF!</definedName>
    <definedName name="sss" localSheetId="4" hidden="1">#REF!</definedName>
    <definedName name="sss" localSheetId="11" hidden="1">#REF!</definedName>
    <definedName name="sss" hidden="1">#REF!</definedName>
    <definedName name="sssss" localSheetId="4" hidden="1">#REF!</definedName>
    <definedName name="sssss" localSheetId="11" hidden="1">#REF!</definedName>
    <definedName name="sssss" hidden="1">#REF!</definedName>
    <definedName name="sssssssssssssssss" localSheetId="4" hidden="1">#REF!</definedName>
    <definedName name="sssssssssssssssss" localSheetId="11" hidden="1">#REF!</definedName>
    <definedName name="sssssssssssssssss" hidden="1">#REF!</definedName>
    <definedName name="sssssssssssssssssss" localSheetId="4">#REF!</definedName>
    <definedName name="sssssssssssssssssss" localSheetId="11">#REF!</definedName>
    <definedName name="sssssssssssssssssss">#REF!</definedName>
    <definedName name="ssssssssssssssssssssssss" localSheetId="4" hidden="1">#REF!</definedName>
    <definedName name="ssssssssssssssssssssssss" localSheetId="11" hidden="1">#REF!</definedName>
    <definedName name="ssssssssssssssssssssssss" hidden="1">#REF!</definedName>
    <definedName name="ssssssssssssssssssssssssss" localSheetId="4">#REF!</definedName>
    <definedName name="ssssssssssssssssssssssssss" localSheetId="11">#REF!</definedName>
    <definedName name="ssssssssssssssssssssssssss">#REF!</definedName>
    <definedName name="ssssssssssssssssssssssssssss" localSheetId="4">#REF!</definedName>
    <definedName name="ssssssssssssssssssssssssssss" localSheetId="11">#REF!</definedName>
    <definedName name="ssssssssssssssssssssssssssss">#REF!</definedName>
    <definedName name="ssssssssssssssssssssssssssssss" localSheetId="4">#REF!,#REF!,#REF!,#REF!,#REF!,#REF!,#REF!,#REF!,#REF!,#REF!,#REF!</definedName>
    <definedName name="ssssssssssssssssssssssssssssss" localSheetId="11">#REF!,#REF!,#REF!,#REF!,#REF!,#REF!,#REF!,#REF!,#REF!,#REF!,#REF!</definedName>
    <definedName name="ssssssssssssssssssssssssssssss">#REF!,#REF!,#REF!,#REF!,#REF!,#REF!,#REF!,#REF!,#REF!,#REF!,#REF!</definedName>
    <definedName name="sssssssssssssssssssssssssssssssssssssssssssss" localSheetId="4" hidden="1">#REF!</definedName>
    <definedName name="sssssssssssssssssssssssssssssssssssssssssssss" localSheetId="11" hidden="1">#REF!</definedName>
    <definedName name="sssssssssssssssssssssssssssssssssssssssssssss" hidden="1">#REF!</definedName>
    <definedName name="stra" localSheetId="4">#REF!</definedName>
    <definedName name="stra" localSheetId="11">#REF!</definedName>
    <definedName name="stra">#REF!</definedName>
    <definedName name="struttura_popolazione" localSheetId="4">#REF!</definedName>
    <definedName name="struttura_popolazione" localSheetId="11">#REF!</definedName>
    <definedName name="struttura_popolazione">#REF!</definedName>
    <definedName name="Sweden">#REF!</definedName>
    <definedName name="SWI">#N/A</definedName>
    <definedName name="Tab._IV.20_bis" localSheetId="4">#REF!</definedName>
    <definedName name="Tab._IV.20_bis">#REF!</definedName>
    <definedName name="TABACT">#N/A</definedName>
    <definedName name="tabella3" localSheetId="4">#REF!</definedName>
    <definedName name="tabella3" localSheetId="11">#REF!</definedName>
    <definedName name="tabella3">#REF!</definedName>
    <definedName name="tablenote">#REF!</definedName>
    <definedName name="tablenote_i">#REF!</definedName>
    <definedName name="tassiStR2009" localSheetId="4">#REF!</definedName>
    <definedName name="tassiStR2009" localSheetId="11">#REF!</definedName>
    <definedName name="tassiStR2009">#REF!</definedName>
    <definedName name="tasso_di_crescita_totale" localSheetId="4">#REF!</definedName>
    <definedName name="tasso_di_crescita_totale" localSheetId="11">#REF!</definedName>
    <definedName name="tasso_di_crescita_totale">#REF!</definedName>
    <definedName name="tasso_di_fecondità_totale" localSheetId="4">#REF!</definedName>
    <definedName name="tasso_di_fecondità_totale" localSheetId="11">#REF!</definedName>
    <definedName name="tasso_di_fecondità_totale">#REF!</definedName>
    <definedName name="tassoStandR2000" localSheetId="4">#REF!</definedName>
    <definedName name="tassoStandR2000" localSheetId="11">#REF!</definedName>
    <definedName name="tassoStandR2000">#REF!</definedName>
    <definedName name="Tav_4_3_CENTRO" localSheetId="4">#REF!</definedName>
    <definedName name="Tav_4_3_CENTRO" localSheetId="11">#REF!</definedName>
    <definedName name="Tav_4_3_CENTRO">#REF!</definedName>
    <definedName name="Tav_4_3_ITALIA" localSheetId="4">#REF!</definedName>
    <definedName name="Tav_4_3_ITALIA" localSheetId="11">#REF!</definedName>
    <definedName name="Tav_4_3_ITALIA">#REF!</definedName>
    <definedName name="Tav_4_3_MEZZOGIORNO" localSheetId="4">#REF!</definedName>
    <definedName name="Tav_4_3_MEZZOGIORNO" localSheetId="11">#REF!</definedName>
    <definedName name="Tav_4_3_MEZZOGIORNO">#REF!</definedName>
    <definedName name="Tav_4_3_NE" localSheetId="4">#REF!</definedName>
    <definedName name="Tav_4_3_NE" localSheetId="11">#REF!</definedName>
    <definedName name="Tav_4_3_NE">#REF!</definedName>
    <definedName name="Tav_4_3_NO" localSheetId="4">#REF!</definedName>
    <definedName name="Tav_4_3_NO" localSheetId="11">#REF!</definedName>
    <definedName name="Tav_4_3_NO">#REF!</definedName>
    <definedName name="Tav_4_3_NORD" localSheetId="4">#REF!</definedName>
    <definedName name="Tav_4_3_NORD" localSheetId="11">#REF!</definedName>
    <definedName name="Tav_4_3_NORD">#REF!</definedName>
    <definedName name="tavola_reg_va" localSheetId="4">#REF!</definedName>
    <definedName name="tavola_reg_va" localSheetId="11">#REF!</definedName>
    <definedName name="tavola_reg_va">#REF!</definedName>
    <definedName name="tavola2va" localSheetId="4">#REF!</definedName>
    <definedName name="tavola2va" localSheetId="11">#REF!</definedName>
    <definedName name="tavola2va">#REF!</definedName>
    <definedName name="tavole" localSheetId="4">#REF!</definedName>
    <definedName name="tavole" localSheetId="11">#REF!</definedName>
    <definedName name="tavole">#REF!</definedName>
    <definedName name="tavs">#REF!,#REF!</definedName>
    <definedName name="test_rank" localSheetId="4">#REF!,#REF!</definedName>
    <definedName name="test_rank" localSheetId="11">#REF!,#REF!</definedName>
    <definedName name="test_rank">#REF!,#REF!</definedName>
    <definedName name="tick_alto_a">#REF!</definedName>
    <definedName name="tick_basso_a">#REF!</definedName>
    <definedName name="tick_medio_a">#REF!</definedName>
    <definedName name="Titoli" localSheetId="4">#REF!</definedName>
    <definedName name="Titoli">#REF!</definedName>
    <definedName name="_xlnm.Print_Titles" localSheetId="4">#REF!</definedName>
    <definedName name="_xlnm.Print_Titles" localSheetId="11">#REF!</definedName>
    <definedName name="_xlnm.Print_Titles">#REF!</definedName>
    <definedName name="titolo_centrato" localSheetId="4">#REF!,#REF!</definedName>
    <definedName name="titolo_centrato">#REF!,#REF!</definedName>
    <definedName name="titolo_cetrato" localSheetId="4">#REF!</definedName>
    <definedName name="titolo_cetrato" localSheetId="11">#REF!</definedName>
    <definedName name="titolo_cetrato">#REF!</definedName>
    <definedName name="tot" localSheetId="4">#REF!</definedName>
    <definedName name="tot" localSheetId="11">#REF!</definedName>
    <definedName name="tot">#REF!</definedName>
    <definedName name="toto">#REF!</definedName>
    <definedName name="toto1">#REF!</definedName>
    <definedName name="TRANSP">#N/A</definedName>
    <definedName name="trend_imc" localSheetId="4">#REF!</definedName>
    <definedName name="trend_imc" localSheetId="11">#REF!</definedName>
    <definedName name="trend_imc">#REF!</definedName>
    <definedName name="trim" localSheetId="4">#REF!</definedName>
    <definedName name="trim">#REF!</definedName>
    <definedName name="ttt" localSheetId="4">#REF!</definedName>
    <definedName name="ttt" localSheetId="11">#REF!</definedName>
    <definedName name="ttt">#REF!</definedName>
    <definedName name="Tuttostudenti98_99" localSheetId="4">#REF!</definedName>
    <definedName name="Tuttostudenti98_99" localSheetId="11">#REF!</definedName>
    <definedName name="Tuttostudenti98_99">#REF!</definedName>
    <definedName name="US">#REF!</definedName>
    <definedName name="v" localSheetId="4" hidden="1">#REF!</definedName>
    <definedName name="v" localSheetId="11" hidden="1">#REF!</definedName>
    <definedName name="v" hidden="1">#REF!</definedName>
    <definedName name="var" localSheetId="4" hidden="1">{"'Tav19'!$A$1:$AB$128"}</definedName>
    <definedName name="var" localSheetId="11" hidden="1">{"'Tav19'!$A$1:$AB$128"}</definedName>
    <definedName name="var" hidden="1">{"'Tav19'!$A$1:$AB$128"}</definedName>
    <definedName name="VOI" localSheetId="4">#REF!</definedName>
    <definedName name="VOI" localSheetId="11">#REF!</definedName>
    <definedName name="VOI">#REF!</definedName>
    <definedName name="vv" localSheetId="4">#REF!</definedName>
    <definedName name="vv" localSheetId="11">#REF!</definedName>
    <definedName name="vv">#REF!</definedName>
    <definedName name="vvvvvvvvvvvvvv" localSheetId="4">#REF!</definedName>
    <definedName name="vvvvvvvvvvvvvv" localSheetId="11">#REF!</definedName>
    <definedName name="vvvvvvvvvvvvvv">#REF!</definedName>
    <definedName name="w" localSheetId="4">#REF!</definedName>
    <definedName name="w" localSheetId="11">#REF!</definedName>
    <definedName name="w">#REF!</definedName>
    <definedName name="ww" localSheetId="4">#REF!</definedName>
    <definedName name="ww" localSheetId="11">#REF!</definedName>
    <definedName name="ww">#REF!</definedName>
    <definedName name="xdata1" localSheetId="11" hidden="1">-4+(ROW(OFFSET(#REF!,0,0,1000,1))-1)*0.008008008</definedName>
    <definedName name="xdata1" hidden="1">-4+(ROW(OFFSET(#REF!,0,0,1000,1))-1)*0.008008008</definedName>
    <definedName name="xdata3" localSheetId="11" hidden="1">-4+(ROW(OFFSET(#REF!,0,0,1000,1))-1)*0.008008008</definedName>
    <definedName name="xdata3" hidden="1">-4+(ROW(OFFSET(#REF!,0,0,1000,1))-1)*0.008008008</definedName>
    <definedName name="xx" localSheetId="4">#REF!</definedName>
    <definedName name="xx" localSheetId="11">#REF!</definedName>
    <definedName name="xx">#REF!</definedName>
    <definedName name="y" localSheetId="4">#REF!</definedName>
    <definedName name="y" localSheetId="11">#REF!</definedName>
    <definedName name="y">#REF!</definedName>
    <definedName name="ydata2" localSheetId="9" hidden="1">#REF!(#REF!)</definedName>
    <definedName name="ydata2" localSheetId="11" hidden="1">#REF!(#REF!)</definedName>
    <definedName name="ydata2" hidden="1">#REF!(#REF!)</definedName>
    <definedName name="ydata4" localSheetId="9" hidden="1">#REF!(#REF!)</definedName>
    <definedName name="ydata4" localSheetId="11" hidden="1">#REF!(#REF!)</definedName>
    <definedName name="ydata4" hidden="1">#REF!(#REF!)</definedName>
    <definedName name="yi" localSheetId="4">#REF!</definedName>
    <definedName name="yi" localSheetId="11">#REF!</definedName>
    <definedName name="yi">#REF!</definedName>
    <definedName name="ymax_a">#REF!</definedName>
    <definedName name="ymin_a">#REF!</definedName>
    <definedName name="yyyyy" localSheetId="4">#REF!</definedName>
    <definedName name="yyyyy" localSheetId="11">#REF!</definedName>
    <definedName name="yyyyy">#REF!</definedName>
    <definedName name="zz" localSheetId="4">#REF!</definedName>
    <definedName name="zz" localSheetId="1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7" l="1"/>
  <c r="A11" i="27"/>
  <c r="A4" i="27" l="1"/>
  <c r="A3" i="27"/>
  <c r="A2" i="27" l="1"/>
  <c r="A14" i="27" l="1"/>
  <c r="A13" i="27"/>
  <c r="A12" i="27"/>
  <c r="A10" i="27"/>
  <c r="A9" i="27"/>
  <c r="A8" i="27"/>
  <c r="A7" i="27"/>
  <c r="A6" i="27"/>
  <c r="A5" i="27"/>
  <c r="A1" i="27"/>
  <c r="B15" i="24"/>
  <c r="C15" i="24"/>
  <c r="D15" i="24"/>
  <c r="E15" i="24"/>
  <c r="F15" i="24"/>
  <c r="G15" i="24"/>
  <c r="B16" i="24"/>
  <c r="C16" i="24"/>
  <c r="D16" i="24"/>
  <c r="E16" i="24"/>
  <c r="F16" i="24"/>
  <c r="G16" i="24"/>
  <c r="B17" i="24"/>
  <c r="C17" i="24"/>
  <c r="D17" i="24"/>
  <c r="E17" i="24"/>
  <c r="F17" i="24"/>
  <c r="G17" i="24"/>
  <c r="C14" i="24"/>
  <c r="D14" i="24"/>
  <c r="E14" i="24"/>
  <c r="F14" i="24"/>
  <c r="G14" i="24"/>
  <c r="B14" i="24"/>
  <c r="U31" i="17" l="1"/>
  <c r="U30" i="17"/>
  <c r="V26" i="19" l="1"/>
  <c r="U26" i="19"/>
  <c r="R26" i="19"/>
  <c r="Y25" i="19"/>
  <c r="X25" i="19"/>
  <c r="W25" i="19"/>
  <c r="T25" i="19"/>
  <c r="Y24" i="19"/>
  <c r="X24" i="19"/>
  <c r="W24" i="19"/>
  <c r="T24" i="19"/>
  <c r="Y23" i="19"/>
  <c r="X23" i="19"/>
  <c r="W23" i="19"/>
  <c r="T23" i="19"/>
  <c r="Y22" i="19"/>
  <c r="X22" i="19"/>
  <c r="W22" i="19"/>
  <c r="T22" i="19"/>
  <c r="Y21" i="19"/>
  <c r="X21" i="19"/>
  <c r="W21" i="19"/>
  <c r="T21" i="19"/>
  <c r="Y20" i="19"/>
  <c r="X20" i="19"/>
  <c r="W20" i="19"/>
  <c r="T20" i="19"/>
  <c r="Y19" i="19"/>
  <c r="X19" i="19"/>
  <c r="W19" i="19"/>
  <c r="T19" i="19"/>
  <c r="Y18" i="19"/>
  <c r="X18" i="19"/>
  <c r="Z18" i="19" s="1"/>
  <c r="W18" i="19"/>
  <c r="T18" i="19"/>
  <c r="Y17" i="19"/>
  <c r="X17" i="19"/>
  <c r="W17" i="19"/>
  <c r="T17" i="19"/>
  <c r="Y16" i="19"/>
  <c r="X16" i="19"/>
  <c r="Z16" i="19" s="1"/>
  <c r="W16" i="19"/>
  <c r="T16" i="19"/>
  <c r="Y15" i="19"/>
  <c r="X15" i="19"/>
  <c r="W15" i="19"/>
  <c r="T15" i="19"/>
  <c r="Y14" i="19"/>
  <c r="X14" i="19"/>
  <c r="W14" i="19"/>
  <c r="T14" i="19"/>
  <c r="Y13" i="19"/>
  <c r="X13" i="19"/>
  <c r="W13" i="19"/>
  <c r="T13" i="19"/>
  <c r="Y12" i="19"/>
  <c r="X12" i="19"/>
  <c r="W12" i="19"/>
  <c r="T12" i="19"/>
  <c r="Y11" i="19"/>
  <c r="X11" i="19"/>
  <c r="W11" i="19"/>
  <c r="T11" i="19"/>
  <c r="Y10" i="19"/>
  <c r="X10" i="19"/>
  <c r="W10" i="19"/>
  <c r="T10" i="19"/>
  <c r="Y9" i="19"/>
  <c r="X9" i="19"/>
  <c r="W9" i="19"/>
  <c r="T9" i="19"/>
  <c r="Y8" i="19"/>
  <c r="X8" i="19"/>
  <c r="W8" i="19"/>
  <c r="T8" i="19"/>
  <c r="Y7" i="19"/>
  <c r="X7" i="19"/>
  <c r="W7" i="19"/>
  <c r="T7" i="19"/>
  <c r="Y6" i="19"/>
  <c r="X6" i="19"/>
  <c r="W6" i="19"/>
  <c r="T6" i="19"/>
  <c r="Y5" i="19"/>
  <c r="X5" i="19"/>
  <c r="W5" i="19"/>
  <c r="T5" i="19"/>
  <c r="Y4" i="19"/>
  <c r="X4" i="19"/>
  <c r="W4" i="19"/>
  <c r="T4" i="19"/>
  <c r="Y3" i="19"/>
  <c r="X3" i="19"/>
  <c r="W3" i="19"/>
  <c r="T3" i="19"/>
  <c r="AA25" i="17"/>
  <c r="AB25" i="17"/>
  <c r="Z25" i="17"/>
  <c r="AC23" i="17"/>
  <c r="X23" i="17"/>
  <c r="AC13" i="17"/>
  <c r="X13" i="17"/>
  <c r="AC3" i="17"/>
  <c r="X3" i="17"/>
  <c r="Z21" i="19" l="1"/>
  <c r="Z13" i="19"/>
  <c r="Z24" i="19"/>
  <c r="Z22" i="19"/>
  <c r="Y26" i="19"/>
  <c r="T26" i="19"/>
  <c r="Z17" i="19"/>
  <c r="Z19" i="19"/>
  <c r="Z5" i="19"/>
  <c r="Z11" i="19"/>
  <c r="Z14" i="19"/>
  <c r="Z3" i="19"/>
  <c r="Z9" i="19"/>
  <c r="X26" i="19"/>
  <c r="Z8" i="19"/>
  <c r="Z10" i="19"/>
  <c r="W25" i="17"/>
  <c r="U25" i="17"/>
  <c r="V25" i="17"/>
  <c r="W26" i="19"/>
  <c r="Z7" i="19"/>
  <c r="Z23" i="19"/>
  <c r="Z25" i="19"/>
  <c r="Z4" i="19"/>
  <c r="Z20" i="19"/>
  <c r="Z6" i="19"/>
  <c r="Z15" i="19"/>
  <c r="Z12" i="19"/>
  <c r="X25" i="17" l="1"/>
  <c r="Z26" i="19"/>
</calcChain>
</file>

<file path=xl/sharedStrings.xml><?xml version="1.0" encoding="utf-8"?>
<sst xmlns="http://schemas.openxmlformats.org/spreadsheetml/2006/main" count="382" uniqueCount="185">
  <si>
    <t>Totale</t>
  </si>
  <si>
    <t>Italia</t>
  </si>
  <si>
    <t>Spagna</t>
  </si>
  <si>
    <t>Francia</t>
  </si>
  <si>
    <t>2008-2024</t>
  </si>
  <si>
    <t>Totale Mezzogiorno</t>
  </si>
  <si>
    <t>Totale Centro-Nord</t>
  </si>
  <si>
    <t>Totale Italia</t>
  </si>
  <si>
    <t>Mezzogiorno/Centro-Nord</t>
  </si>
  <si>
    <t>Mezzogiorno/Estero</t>
  </si>
  <si>
    <t>Centro-Nord/Mezzogiorno</t>
  </si>
  <si>
    <t>Centro-Nord/Estero</t>
  </si>
  <si>
    <t xml:space="preserve">Italia/Estero </t>
  </si>
  <si>
    <t>migliaia</t>
  </si>
  <si>
    <t>Regioni e macroareee</t>
  </si>
  <si>
    <t>IDS 2024</t>
  </si>
  <si>
    <t>IDS 2050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</si>
  <si>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</si>
  <si>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</si>
  <si>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</si>
  <si>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</si>
  <si>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</si>
  <si>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</si>
  <si>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</si>
  <si>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</si>
  <si>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</si>
  <si>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</si>
  <si>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</si>
  <si>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Centro-Nord</t>
  </si>
  <si>
    <t>Mezzogiorno</t>
  </si>
  <si>
    <t>IDSE 2024</t>
  </si>
  <si>
    <t>IDSE 2050</t>
  </si>
  <si>
    <t>%</t>
  </si>
  <si>
    <t>Fonte: elaborazioni Svimez su dati Istat</t>
  </si>
  <si>
    <t xml:space="preserve">saldo naturale  </t>
  </si>
  <si>
    <t xml:space="preserve">saldo migratorio interno  </t>
  </si>
  <si>
    <t xml:space="preserve">saldo migratorio estero  </t>
  </si>
  <si>
    <t>saldo complessivo</t>
  </si>
  <si>
    <t xml:space="preserve">Italia  </t>
  </si>
  <si>
    <t>Regioni e macroaree</t>
  </si>
  <si>
    <t>tasso di natalità</t>
  </si>
  <si>
    <t>tasso di mortalità</t>
  </si>
  <si>
    <t>tasso di crescita naturale</t>
  </si>
  <si>
    <t>tasso migratorio interno</t>
  </si>
  <si>
    <t>tasso migratorio estero</t>
  </si>
  <si>
    <t>tasso migratorio totale</t>
  </si>
  <si>
    <t>tasso di crescita totale</t>
  </si>
  <si>
    <t>Piemonte</t>
  </si>
  <si>
    <t>Valle d'Aosta</t>
  </si>
  <si>
    <t>Lombardia</t>
  </si>
  <si>
    <t>Trentino-Alto Adige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</si>
  <si>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</si>
  <si>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</si>
  <si>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</si>
  <si>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</si>
  <si>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</si>
  <si>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</si>
  <si>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</si>
  <si>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</si>
  <si>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40 e oltre</t>
  </si>
  <si>
    <t xml:space="preserve">Totale  </t>
  </si>
  <si>
    <t xml:space="preserve">2005  </t>
  </si>
  <si>
    <t xml:space="preserve">2006  </t>
  </si>
  <si>
    <t xml:space="preserve">2007  </t>
  </si>
  <si>
    <t xml:space="preserve">2008  </t>
  </si>
  <si>
    <t xml:space="preserve">2009  </t>
  </si>
  <si>
    <t xml:space="preserve">2010  </t>
  </si>
  <si>
    <t xml:space="preserve">2011  </t>
  </si>
  <si>
    <t xml:space="preserve">2012  </t>
  </si>
  <si>
    <t xml:space="preserve">2013  </t>
  </si>
  <si>
    <t xml:space="preserve">2014  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</si>
  <si>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</si>
  <si>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</si>
  <si>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</si>
  <si>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</si>
  <si>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</si>
  <si>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</si>
  <si>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</si>
  <si>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</si>
  <si>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</si>
  <si>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 xml:space="preserve">2024  </t>
  </si>
  <si>
    <t xml:space="preserve">2025  </t>
  </si>
  <si>
    <t>2005-2025</t>
  </si>
  <si>
    <t>Centro-nord</t>
  </si>
  <si>
    <t>ITALIA</t>
  </si>
  <si>
    <t xml:space="preserve">espatri </t>
  </si>
  <si>
    <t>rimpatri</t>
  </si>
  <si>
    <t>saldi</t>
  </si>
  <si>
    <t>espatri</t>
  </si>
  <si>
    <t>2005-2009</t>
  </si>
  <si>
    <t>2010-2014</t>
  </si>
  <si>
    <t>2015-2019</t>
  </si>
  <si>
    <t>2020-2024</t>
  </si>
  <si>
    <t>2005-2024</t>
  </si>
  <si>
    <t>Valle d’Aosta</t>
  </si>
  <si>
    <t>Trentino Alto Adige</t>
  </si>
  <si>
    <t>20-24</t>
  </si>
  <si>
    <t>25-29</t>
  </si>
  <si>
    <t>30-34</t>
  </si>
  <si>
    <t>35-39</t>
  </si>
  <si>
    <t>40-44</t>
  </si>
  <si>
    <t>45-49</t>
  </si>
  <si>
    <t>Nazionalità</t>
  </si>
  <si>
    <t>Tutte le età</t>
  </si>
  <si>
    <t>Giovani 25-34 anni</t>
  </si>
  <si>
    <t>immigrazioni</t>
  </si>
  <si>
    <t>emigrazioni</t>
  </si>
  <si>
    <t xml:space="preserve">saldo </t>
  </si>
  <si>
    <t>italiani</t>
  </si>
  <si>
    <t>stranieri</t>
  </si>
  <si>
    <t>totale</t>
  </si>
  <si>
    <t>saldo interno</t>
  </si>
  <si>
    <t>saldo totale</t>
  </si>
  <si>
    <t>Coppie con figli</t>
  </si>
  <si>
    <t>Coppie senza figli</t>
  </si>
  <si>
    <t>Monogenitori con figli</t>
  </si>
  <si>
    <t>Famiglie unipersonali</t>
  </si>
  <si>
    <t>Altro</t>
  </si>
  <si>
    <t xml:space="preserve">Nord  </t>
  </si>
  <si>
    <t xml:space="preserve">Centro  </t>
  </si>
  <si>
    <t xml:space="preserve">Mezzogiorno  </t>
  </si>
  <si>
    <t>under 40 (migliaia)</t>
  </si>
  <si>
    <t>Macroaree</t>
  </si>
  <si>
    <t>var. % 2024-2050</t>
  </si>
  <si>
    <t>40 e oltre (migliaia)</t>
  </si>
  <si>
    <t>quota sud 2005</t>
  </si>
  <si>
    <t>quota sud 2025</t>
  </si>
  <si>
    <t>PAESI</t>
  </si>
  <si>
    <t xml:space="preserve">Germania </t>
  </si>
  <si>
    <t>Nord</t>
  </si>
  <si>
    <t>Ligura</t>
  </si>
  <si>
    <t>Tabella 7. Indicatori demografici al 2024 e al 2050</t>
  </si>
  <si>
    <t>Var. %</t>
  </si>
  <si>
    <t>Estero</t>
  </si>
  <si>
    <t>Destinazione</t>
  </si>
  <si>
    <t>Figura 2. Saldo migratorio dal Mezzogiorno verso il Centro-Nord per classe di età (unità), 2024</t>
  </si>
  <si>
    <t>0-19</t>
  </si>
  <si>
    <t>50 e oltre</t>
  </si>
  <si>
    <t>Regioni</t>
  </si>
  <si>
    <t>2023-2024</t>
  </si>
  <si>
    <t>Residenza/Lavoro</t>
  </si>
  <si>
    <t>tasso di crescita migratorio</t>
  </si>
  <si>
    <t>Ue-27</t>
  </si>
  <si>
    <t>Naturale</t>
  </si>
  <si>
    <t>Migratorio</t>
  </si>
  <si>
    <t>Fonte: elaborazioni Svimez su dati Istat e Eurostat</t>
  </si>
  <si>
    <t>Figura 4. Popolazione residente per classi di età, 2005-2025</t>
  </si>
  <si>
    <t>Figura 5. Cittadini italiani espatriati e rimpatriati (unità), 2005-2024</t>
  </si>
  <si>
    <t>Figura 1. Saldi naturali, migratori e totali (migliaia), 2024</t>
  </si>
  <si>
    <t>verso Centro-Nord</t>
  </si>
  <si>
    <t>verso estero</t>
  </si>
  <si>
    <t>Unità</t>
  </si>
  <si>
    <t>Emigrati dal Mezzogiorno</t>
  </si>
  <si>
    <t xml:space="preserve"> -di cui giovani (15-34 anni)</t>
  </si>
  <si>
    <t>Iscritti nel Mezzogiorno</t>
  </si>
  <si>
    <t>Saldo migratorio netto Mezzogiorno</t>
  </si>
  <si>
    <t>ù</t>
  </si>
  <si>
    <t>var. annua della popolazione</t>
  </si>
  <si>
    <t xml:space="preserve"> -di cui laureati (a)</t>
  </si>
  <si>
    <t xml:space="preserve">      -di cui laureati (a)</t>
  </si>
  <si>
    <t>(a) anni 2005-2023</t>
  </si>
  <si>
    <t>Tabella 3. Flussi migratori con l’estero (unità), 2019-2023</t>
  </si>
  <si>
    <t>Tabella 4. Mezzogiorno: flussi migratori verso il Centro-Nord e l’estero (unità), 2019-2023</t>
  </si>
  <si>
    <t>Tabella 5. Mezzogiorno: flussi migratori verso il Centro-Nord e l’estero, cittadini italiani, 2005-2024</t>
  </si>
  <si>
    <t>Tabella 6. Occupati che lavorano fuori dalla macroarea di residenza</t>
  </si>
  <si>
    <t>Giovani 25-34 anni laureati</t>
  </si>
  <si>
    <t xml:space="preserve">Figura 6. Saldi migratori interni dei giovani di 25-34 anni laureati, cittadini italiani (migliaia), 2019-2023 </t>
  </si>
  <si>
    <t>2024 (migliaia)</t>
  </si>
  <si>
    <t>2050 (migliaia)</t>
  </si>
  <si>
    <t>Tabella 8. Famiglie per tipologia familiare, 2024 e 2050</t>
  </si>
  <si>
    <t>verso Centro-Nord e estero</t>
  </si>
  <si>
    <t>IDS: rapporto % tra la popolazione non attiva (0-14 e 65 anni e oltre) e popolazione attiva(15-64anni)</t>
  </si>
  <si>
    <t>IDSE: rapporto % tra la popolazione non attiva (0-14 e 65 anni e oltre)  e occupati (15-64 anni)</t>
  </si>
  <si>
    <t>Tabella 1. Bilancio demografico delle regioni italiane, 2024. Tassi per mille abitanti; variazione annua della popolazione in migliaia</t>
  </si>
  <si>
    <t>Figura 3. Tassi di crescita naturale, migratoria e totale, 2005-2025. Valori medi annui per mille abitanti</t>
  </si>
  <si>
    <t>Popolazione 2024</t>
  </si>
  <si>
    <t>Saldo naturale 2024-2050</t>
  </si>
  <si>
    <t>Saldo migratorio 2024-2050</t>
  </si>
  <si>
    <t>Saldo totale 2024-2050</t>
  </si>
  <si>
    <t>Popolazione 2050</t>
  </si>
  <si>
    <t>Saldi in migliaia
2005-2025</t>
  </si>
  <si>
    <t>Il quadrilatero delle Zes</t>
  </si>
  <si>
    <t>Fonte: elaborazioni Svimez su dati Istat e varie</t>
  </si>
  <si>
    <t>Tabella 2. Saldi migratori con l’estero dei cittadini italiani (unità)</t>
  </si>
  <si>
    <t>% under 40 (scala dx)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</si>
</sst>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name val="Arial"/>
      <family val="2"/>
    </font>
    <font>
      <sz val="10"/>
      <color rgb="FF003A5D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 Narrow"/>
      <family val="2"/>
    </font>
    <font>
      <sz val="11"/>
      <color theme="1"/>
      <name val="Barlow Semi Condensed"/>
    </font>
    <font>
      <sz val="11"/>
      <color theme="1"/>
      <name val="Barlow Condensed"/>
    </font>
    <font>
      <sz val="12"/>
      <color theme="1"/>
      <name val="Barlow Condensed"/>
    </font>
    <font>
      <sz val="12"/>
      <name val="Barlow Condensed"/>
    </font>
    <font>
      <sz val="12"/>
      <color rgb="FF000000"/>
      <name val="Barlow Condensed"/>
    </font>
    <font>
      <b/>
      <sz val="12"/>
      <color theme="1"/>
      <name val="Barlow Condensed"/>
    </font>
    <font>
      <sz val="12"/>
      <color indexed="8"/>
      <name val="Barlow Condense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0" fontId="5" fillId="0" borderId="0"/>
  </cellStyleXfs>
  <cellXfs count="135">
    <xf numFmtId="0" fontId="0" fillId="0" borderId="0" xfId="0"/>
    <xf numFmtId="1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7" fillId="0" borderId="0" xfId="0" applyFont="1"/>
    <xf numFmtId="0" fontId="4" fillId="0" borderId="0" xfId="0" applyFont="1"/>
    <xf numFmtId="3" fontId="0" fillId="0" borderId="0" xfId="0" applyNumberFormat="1"/>
    <xf numFmtId="0" fontId="0" fillId="0" borderId="1" xfId="0" applyBorder="1"/>
    <xf numFmtId="1" fontId="6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3" applyFont="1" applyProtection="1">
      <protection locked="0"/>
    </xf>
    <xf numFmtId="0" fontId="2" fillId="0" borderId="0" xfId="0" applyFont="1"/>
    <xf numFmtId="0" fontId="12" fillId="0" borderId="0" xfId="0" applyFont="1"/>
    <xf numFmtId="0" fontId="14" fillId="0" borderId="0" xfId="0" applyFont="1"/>
    <xf numFmtId="0" fontId="9" fillId="2" borderId="0" xfId="0" applyFont="1" applyFill="1"/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65" fontId="12" fillId="2" borderId="0" xfId="0" applyNumberFormat="1" applyFont="1" applyFill="1" applyAlignment="1">
      <alignment horizontal="right" vertical="center"/>
    </xf>
    <xf numFmtId="0" fontId="12" fillId="2" borderId="3" xfId="0" applyFont="1" applyFill="1" applyBorder="1" applyAlignment="1">
      <alignment horizontal="left" vertical="center"/>
    </xf>
    <xf numFmtId="165" fontId="12" fillId="2" borderId="3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165" fontId="13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2" fillId="2" borderId="3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3" xfId="0" applyFont="1" applyBorder="1"/>
    <xf numFmtId="0" fontId="15" fillId="0" borderId="0" xfId="0" applyFont="1"/>
    <xf numFmtId="3" fontId="0" fillId="0" borderId="0" xfId="2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17" fillId="0" borderId="0" xfId="0" applyNumberFormat="1" applyFont="1"/>
    <xf numFmtId="0" fontId="17" fillId="0" borderId="3" xfId="0" applyFont="1" applyBorder="1"/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center" vertical="center"/>
    </xf>
    <xf numFmtId="0" fontId="17" fillId="0" borderId="1" xfId="0" applyFont="1" applyBorder="1"/>
    <xf numFmtId="3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7" fillId="0" borderId="2" xfId="0" applyFont="1" applyBorder="1"/>
    <xf numFmtId="0" fontId="17" fillId="0" borderId="0" xfId="0" quotePrefix="1" applyFont="1"/>
    <xf numFmtId="165" fontId="17" fillId="0" borderId="0" xfId="0" applyNumberFormat="1" applyFont="1" applyAlignment="1">
      <alignment horizontal="center" vertical="center"/>
    </xf>
    <xf numFmtId="0" fontId="17" fillId="0" borderId="3" xfId="0" quotePrefix="1" applyFont="1" applyBorder="1"/>
    <xf numFmtId="165" fontId="17" fillId="0" borderId="3" xfId="0" applyNumberFormat="1" applyFont="1" applyBorder="1" applyAlignment="1">
      <alignment horizontal="center" vertical="center"/>
    </xf>
    <xf numFmtId="0" fontId="21" fillId="0" borderId="0" xfId="1" applyFont="1"/>
    <xf numFmtId="0" fontId="21" fillId="0" borderId="4" xfId="1" applyFont="1" applyBorder="1" applyAlignment="1">
      <alignment horizontal="center" vertical="center"/>
    </xf>
    <xf numFmtId="0" fontId="21" fillId="0" borderId="0" xfId="1" applyFont="1" applyAlignment="1">
      <alignment vertical="top"/>
    </xf>
    <xf numFmtId="165" fontId="21" fillId="0" borderId="0" xfId="1" applyNumberFormat="1" applyFont="1" applyAlignment="1">
      <alignment horizontal="center"/>
    </xf>
    <xf numFmtId="0" fontId="21" fillId="0" borderId="3" xfId="1" applyFont="1" applyBorder="1" applyAlignment="1">
      <alignment vertical="top"/>
    </xf>
    <xf numFmtId="165" fontId="21" fillId="0" borderId="3" xfId="1" applyNumberFormat="1" applyFont="1" applyBorder="1" applyAlignment="1">
      <alignment horizontal="center"/>
    </xf>
    <xf numFmtId="0" fontId="21" fillId="0" borderId="2" xfId="1" applyFont="1" applyBorder="1" applyAlignment="1">
      <alignment vertical="top"/>
    </xf>
    <xf numFmtId="165" fontId="21" fillId="0" borderId="2" xfId="1" applyNumberFormat="1" applyFont="1" applyBorder="1" applyAlignment="1">
      <alignment horizontal="center"/>
    </xf>
    <xf numFmtId="3" fontId="21" fillId="0" borderId="0" xfId="1" applyNumberFormat="1" applyFont="1"/>
    <xf numFmtId="1" fontId="17" fillId="0" borderId="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165" fontId="17" fillId="0" borderId="3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/>
    </xf>
    <xf numFmtId="166" fontId="19" fillId="0" borderId="3" xfId="0" applyNumberFormat="1" applyFont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8" fillId="0" borderId="3" xfId="0" applyFont="1" applyBorder="1"/>
    <xf numFmtId="3" fontId="18" fillId="0" borderId="3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4" xfId="0" applyFont="1" applyBorder="1" applyAlignment="1">
      <alignment horizontal="center"/>
    </xf>
    <xf numFmtId="0" fontId="21" fillId="0" borderId="9" xfId="1" applyFont="1" applyBorder="1" applyAlignment="1">
      <alignment horizontal="left" vertical="center"/>
    </xf>
    <xf numFmtId="0" fontId="21" fillId="0" borderId="10" xfId="1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5" fontId="17" fillId="0" borderId="6" xfId="0" applyNumberFormat="1" applyFont="1" applyBorder="1" applyAlignment="1">
      <alignment horizontal="center" vertical="center"/>
    </xf>
    <xf numFmtId="15" fontId="17" fillId="0" borderId="1" xfId="0" applyNumberFormat="1" applyFont="1" applyBorder="1" applyAlignment="1">
      <alignment horizontal="center" vertical="center"/>
    </xf>
    <xf numFmtId="15" fontId="17" fillId="0" borderId="5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4">
    <cellStyle name="Migliaia" xfId="2" builtinId="3"/>
    <cellStyle name="Normal 11" xfId="3" xr:uid="{00000000-0005-0000-0000-000001000000}"/>
    <cellStyle name="Normale" xfId="0" builtinId="0"/>
    <cellStyle name="Normale 2" xfId="1" xr:uid="{00000000-0005-0000-0000-000003000000}"/>
  </cellStyles>
  <dxfs count="0"/>
  <tableStyles count="0" defaultTableStyle="TableStyleMedium2" defaultPivotStyle="PivotStyleLight16"/>
  <colors>
    <mruColors>
      <color rgb="FF2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'Figura 1'!$N$8</c:f>
              <c:strCache>
                <c:ptCount val="1"/>
                <c:pt idx="0">
                  <c:v>saldo naturale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329737838229795E-17"/>
                  <c:y val="1.8599846514652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9D-4F69-B46F-CE91FA5F5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bg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1'!$O$7:$Q$7</c:f>
              <c:strCache>
                <c:ptCount val="3"/>
                <c:pt idx="0">
                  <c:v>Mezzogiorno</c:v>
                </c:pt>
                <c:pt idx="1">
                  <c:v>Centro-Nord</c:v>
                </c:pt>
                <c:pt idx="2">
                  <c:v>Italia  </c:v>
                </c:pt>
              </c:strCache>
            </c:strRef>
          </c:cat>
          <c:val>
            <c:numRef>
              <c:f>'Figura 1'!$O$8:$Q$8</c:f>
              <c:numCache>
                <c:formatCode>#,##0</c:formatCode>
                <c:ptCount val="3"/>
                <c:pt idx="0">
                  <c:v>-84.18</c:v>
                </c:pt>
                <c:pt idx="1">
                  <c:v>-196.48500000000001</c:v>
                </c:pt>
                <c:pt idx="2">
                  <c:v>-280.66500000000002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7-43EF-AD68-FEB8B9F0D575}"/>
            </c:ext>
          </c:extLst>
        </c:ser>
        <c:ser>
          <c:idx val="1"/>
          <c:order val="1"/>
          <c:tx>
            <c:strRef>
              <c:f>'Figura 1'!$N$9</c:f>
              <c:strCache>
                <c:ptCount val="1"/>
                <c:pt idx="0">
                  <c:v>saldo migratorio interno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2659475676459591E-17"/>
                  <c:y val="9.299923257326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D-4F69-B46F-CE91FA5F58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9D-4F69-B46F-CE91FA5F5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1'!$O$7:$Q$7</c:f>
              <c:strCache>
                <c:ptCount val="3"/>
                <c:pt idx="0">
                  <c:v>Mezzogiorno</c:v>
                </c:pt>
                <c:pt idx="1">
                  <c:v>Centro-Nord</c:v>
                </c:pt>
                <c:pt idx="2">
                  <c:v>Italia  </c:v>
                </c:pt>
              </c:strCache>
            </c:strRef>
          </c:cat>
          <c:val>
            <c:numRef>
              <c:f>'Figura 1'!$O$9:$Q$9</c:f>
              <c:numCache>
                <c:formatCode>#,##0</c:formatCode>
                <c:ptCount val="3"/>
                <c:pt idx="0">
                  <c:v>-52.15</c:v>
                </c:pt>
                <c:pt idx="1">
                  <c:v>52.15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7-43EF-AD68-FEB8B9F0D575}"/>
            </c:ext>
          </c:extLst>
        </c:ser>
        <c:ser>
          <c:idx val="2"/>
          <c:order val="2"/>
          <c:tx>
            <c:strRef>
              <c:f>'Figura 1'!$N$10</c:f>
              <c:strCache>
                <c:ptCount val="1"/>
                <c:pt idx="0">
                  <c:v>saldo migratorio estero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1'!$O$7:$Q$7</c:f>
              <c:strCache>
                <c:ptCount val="3"/>
                <c:pt idx="0">
                  <c:v>Mezzogiorno</c:v>
                </c:pt>
                <c:pt idx="1">
                  <c:v>Centro-Nord</c:v>
                </c:pt>
                <c:pt idx="2">
                  <c:v>Italia  </c:v>
                </c:pt>
              </c:strCache>
            </c:strRef>
          </c:cat>
          <c:val>
            <c:numRef>
              <c:f>'Figura 1'!$O$10:$Q$10</c:f>
              <c:numCache>
                <c:formatCode>#,##0</c:formatCode>
                <c:ptCount val="3"/>
                <c:pt idx="0">
                  <c:v>61.695999999999998</c:v>
                </c:pt>
                <c:pt idx="1">
                  <c:v>181.916</c:v>
                </c:pt>
                <c:pt idx="2">
                  <c:v>243.61199999999999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7-43EF-AD68-FEB8B9F0D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64716336"/>
        <c:axId val="1064717584"/>
      </c:barChart>
      <c:scatterChart>
        <c:scatterStyle val="lineMarker"/>
        <c:varyColors val="0"/>
        <c:ser>
          <c:idx val="3"/>
          <c:order val="3"/>
          <c:tx>
            <c:strRef>
              <c:f>'Figura 1'!$N$11</c:f>
              <c:strCache>
                <c:ptCount val="1"/>
                <c:pt idx="0">
                  <c:v>saldo totale</c:v>
                </c:pt>
              </c:strCache>
            </c:strRef>
          </c:tx>
          <c:spPr>
            <a:ln w="34925" cap="rnd">
              <a:noFill/>
              <a:round/>
            </a:ln>
            <a:effectLst/>
          </c:spPr>
          <c:marker>
            <c:symbol val="dash"/>
            <c:size val="4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92D7-43EF-AD68-FEB8B9F0D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92D7-43EF-AD68-FEB8B9F0D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92D7-43EF-AD68-FEB8B9F0D575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2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92D7-43EF-AD68-FEB8B9F0D5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'Figura 1'!$O$7:$Q$7</c:f>
              <c:strCache>
                <c:ptCount val="3"/>
                <c:pt idx="0">
                  <c:v>Mezzogiorno</c:v>
                </c:pt>
                <c:pt idx="1">
                  <c:v>Centro-Nord</c:v>
                </c:pt>
                <c:pt idx="2">
                  <c:v>Italia  </c:v>
                </c:pt>
              </c:strCache>
            </c:strRef>
          </c:xVal>
          <c:yVal>
            <c:numRef>
              <c:f>'Figura 1'!$O$11:$Q$11</c:f>
              <c:numCache>
                <c:formatCode>#,##0</c:formatCode>
                <c:ptCount val="3"/>
                <c:pt idx="0">
                  <c:v>-74.634</c:v>
                </c:pt>
                <c:pt idx="1">
                  <c:v>37.581000000000003</c:v>
                </c:pt>
                <c:pt idx="2">
                  <c:v>-37.052999999999997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2D7-43EF-AD68-FEB8B9F0D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716336"/>
        <c:axId val="1064717584"/>
      </c:scatterChart>
      <c:dateAx>
        <c:axId val="106471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064717584"/>
        <c:crossesAt val="0"/>
        <c:auto val="0"/>
        <c:lblOffset val="100"/>
        <c:baseTimeUnit val="days"/>
      </c:dateAx>
      <c:valAx>
        <c:axId val="1064717584"/>
        <c:scaling>
          <c:orientation val="minMax"/>
          <c:max val="250"/>
          <c:min val="-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06471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1181952570759154E-2"/>
          <c:y val="2.977928182135946E-3"/>
          <c:w val="0.95829903858702747"/>
          <c:h val="8.4207265754216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2'!$O$4:$O$11</c:f>
              <c:strCache>
                <c:ptCount val="8"/>
                <c:pt idx="0">
                  <c:v>0-19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 e oltre</c:v>
                </c:pt>
              </c:strCache>
            </c:strRef>
          </c:cat>
          <c:val>
            <c:numRef>
              <c:f>'Figura 2'!$P$4:$P$11</c:f>
              <c:numCache>
                <c:formatCode>#,##0</c:formatCode>
                <c:ptCount val="8"/>
                <c:pt idx="0">
                  <c:v>-3247</c:v>
                </c:pt>
                <c:pt idx="1">
                  <c:v>-9293</c:v>
                </c:pt>
                <c:pt idx="2">
                  <c:v>-17521</c:v>
                </c:pt>
                <c:pt idx="3">
                  <c:v>-11452</c:v>
                </c:pt>
                <c:pt idx="4">
                  <c:v>-5149</c:v>
                </c:pt>
                <c:pt idx="5">
                  <c:v>-2415</c:v>
                </c:pt>
                <c:pt idx="6">
                  <c:v>-1335</c:v>
                </c:pt>
                <c:pt idx="7">
                  <c:v>-1738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8-4A27-9691-850258AF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0635728"/>
        <c:axId val="730611728"/>
      </c:barChart>
      <c:catAx>
        <c:axId val="73063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730611728"/>
        <c:crosses val="autoZero"/>
        <c:auto val="1"/>
        <c:lblAlgn val="ctr"/>
        <c:lblOffset val="100"/>
        <c:noMultiLvlLbl val="0"/>
      </c:catAx>
      <c:valAx>
        <c:axId val="73061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73063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'Figura 3'!$I$3</c:f>
              <c:strCache>
                <c:ptCount val="1"/>
                <c:pt idx="0">
                  <c:v>tasso di crescita naturale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8.9159065037325708E-3"/>
                  <c:y val="3.1718566900201903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200" b="0" i="0" u="none" strike="noStrike" kern="1200" baseline="0">
                      <a:solidFill>
                        <a:schemeClr val="bg1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B5-4836-B99F-05F136103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bg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3'!$H$4:$H$11</c:f>
              <c:strCache>
                <c:ptCount val="8"/>
                <c:pt idx="0">
                  <c:v>Ue-27</c:v>
                </c:pt>
                <c:pt idx="1">
                  <c:v>Francia</c:v>
                </c:pt>
                <c:pt idx="2">
                  <c:v>Germania </c:v>
                </c:pt>
                <c:pt idx="3">
                  <c:v>Spagna</c:v>
                </c:pt>
                <c:pt idx="4">
                  <c:v>Italia</c:v>
                </c:pt>
                <c:pt idx="5">
                  <c:v>Nord</c:v>
                </c:pt>
                <c:pt idx="6">
                  <c:v>Centro</c:v>
                </c:pt>
                <c:pt idx="7">
                  <c:v>Mezzogiorno</c:v>
                </c:pt>
              </c:strCache>
            </c:strRef>
          </c:cat>
          <c:val>
            <c:numRef>
              <c:f>'Figura 3'!$I$4:$I$11</c:f>
              <c:numCache>
                <c:formatCode>0.0</c:formatCode>
                <c:ptCount val="8"/>
                <c:pt idx="0">
                  <c:v>-0.69399465311974728</c:v>
                </c:pt>
                <c:pt idx="1">
                  <c:v>2.9283856637923562</c:v>
                </c:pt>
                <c:pt idx="2">
                  <c:v>-2.3695217626911265</c:v>
                </c:pt>
                <c:pt idx="3">
                  <c:v>8.7810149445827601E-2</c:v>
                </c:pt>
                <c:pt idx="4">
                  <c:v>-2.406420162821072</c:v>
                </c:pt>
                <c:pt idx="5">
                  <c:v>-2.6893071778027897</c:v>
                </c:pt>
                <c:pt idx="6">
                  <c:v>-3.0634825108578752</c:v>
                </c:pt>
                <c:pt idx="7">
                  <c:v>-1.6576869260952076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5-4836-B99F-05F136103677}"/>
            </c:ext>
          </c:extLst>
        </c:ser>
        <c:ser>
          <c:idx val="1"/>
          <c:order val="1"/>
          <c:tx>
            <c:strRef>
              <c:f>'Figura 3'!$J$3</c:f>
              <c:strCache>
                <c:ptCount val="1"/>
                <c:pt idx="0">
                  <c:v>tasso di crescita migratorio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-3.4890423590222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B5-4836-B99F-05F136103677}"/>
                </c:ext>
              </c:extLst>
            </c:dLbl>
            <c:dLbl>
              <c:idx val="6"/>
              <c:layout>
                <c:manualLayout>
                  <c:x val="0"/>
                  <c:y val="-3.171856690020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B5-4836-B99F-05F136103677}"/>
                </c:ext>
              </c:extLst>
            </c:dLbl>
            <c:dLbl>
              <c:idx val="7"/>
              <c:layout>
                <c:manualLayout>
                  <c:x val="0"/>
                  <c:y val="1.268742676008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B5-4836-B99F-05F136103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3'!$H$4:$H$11</c:f>
              <c:strCache>
                <c:ptCount val="8"/>
                <c:pt idx="0">
                  <c:v>Ue-27</c:v>
                </c:pt>
                <c:pt idx="1">
                  <c:v>Francia</c:v>
                </c:pt>
                <c:pt idx="2">
                  <c:v>Germania </c:v>
                </c:pt>
                <c:pt idx="3">
                  <c:v>Spagna</c:v>
                </c:pt>
                <c:pt idx="4">
                  <c:v>Italia</c:v>
                </c:pt>
                <c:pt idx="5">
                  <c:v>Nord</c:v>
                </c:pt>
                <c:pt idx="6">
                  <c:v>Centro</c:v>
                </c:pt>
                <c:pt idx="7">
                  <c:v>Mezzogiorno</c:v>
                </c:pt>
              </c:strCache>
            </c:strRef>
          </c:cat>
          <c:val>
            <c:numRef>
              <c:f>'Figura 3'!$J$4:$J$11</c:f>
              <c:numCache>
                <c:formatCode>0.0</c:formatCode>
                <c:ptCount val="8"/>
                <c:pt idx="0">
                  <c:v>2.4789340341646984</c:v>
                </c:pt>
                <c:pt idx="1">
                  <c:v>1.5362830458057877</c:v>
                </c:pt>
                <c:pt idx="2">
                  <c:v>3.0175944389366207</c:v>
                </c:pt>
                <c:pt idx="3">
                  <c:v>6.1793140765919876</c:v>
                </c:pt>
                <c:pt idx="4">
                  <c:v>3.1670948336790596</c:v>
                </c:pt>
                <c:pt idx="5">
                  <c:v>5.0297223865584453</c:v>
                </c:pt>
                <c:pt idx="6">
                  <c:v>5.459236612068433</c:v>
                </c:pt>
                <c:pt idx="7">
                  <c:v>-0.61514010072799985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B5-4836-B99F-05F13610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22164336"/>
        <c:axId val="522151856"/>
      </c:barChart>
      <c:scatterChart>
        <c:scatterStyle val="lineMarker"/>
        <c:varyColors val="0"/>
        <c:ser>
          <c:idx val="2"/>
          <c:order val="2"/>
          <c:tx>
            <c:strRef>
              <c:f>'Figura 3'!$K$3</c:f>
              <c:strCache>
                <c:ptCount val="1"/>
                <c:pt idx="0">
                  <c:v>tasso di crescita totale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4"/>
              </a:solidFill>
              <a:ln w="127000">
                <a:solidFill>
                  <a:schemeClr val="accent4"/>
                </a:solidFill>
                <a:miter lim="800000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'Figura 3'!$H$4:$H$11</c:f>
              <c:strCache>
                <c:ptCount val="8"/>
                <c:pt idx="0">
                  <c:v>Ue-27</c:v>
                </c:pt>
                <c:pt idx="1">
                  <c:v>Francia</c:v>
                </c:pt>
                <c:pt idx="2">
                  <c:v>Germania </c:v>
                </c:pt>
                <c:pt idx="3">
                  <c:v>Spagna</c:v>
                </c:pt>
                <c:pt idx="4">
                  <c:v>Italia</c:v>
                </c:pt>
                <c:pt idx="5">
                  <c:v>Nord</c:v>
                </c:pt>
                <c:pt idx="6">
                  <c:v>Centro</c:v>
                </c:pt>
                <c:pt idx="7">
                  <c:v>Mezzogiorno</c:v>
                </c:pt>
              </c:strCache>
            </c:strRef>
          </c:xVal>
          <c:yVal>
            <c:numRef>
              <c:f>'Figura 3'!$K$4:$K$11</c:f>
              <c:numCache>
                <c:formatCode>0.0</c:formatCode>
                <c:ptCount val="8"/>
                <c:pt idx="0">
                  <c:v>1.7849393810449512</c:v>
                </c:pt>
                <c:pt idx="1">
                  <c:v>4.4646687095981443</c:v>
                </c:pt>
                <c:pt idx="2">
                  <c:v>0.64807267624549481</c:v>
                </c:pt>
                <c:pt idx="3">
                  <c:v>6.2671242260378159</c:v>
                </c:pt>
                <c:pt idx="4">
                  <c:v>0.76067467085798779</c:v>
                </c:pt>
                <c:pt idx="5">
                  <c:v>2.3404152087556556</c:v>
                </c:pt>
                <c:pt idx="6">
                  <c:v>2.3957541012105583</c:v>
                </c:pt>
                <c:pt idx="7">
                  <c:v>-2.2728270268232076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B5-4836-B99F-05F13610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164336"/>
        <c:axId val="522151856"/>
      </c:scatterChart>
      <c:catAx>
        <c:axId val="52216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22151856"/>
        <c:crosses val="autoZero"/>
        <c:auto val="1"/>
        <c:lblAlgn val="ctr"/>
        <c:lblOffset val="100"/>
        <c:noMultiLvlLbl val="0"/>
      </c:catAx>
      <c:valAx>
        <c:axId val="522151856"/>
        <c:scaling>
          <c:orientation val="minMax"/>
          <c:max val="7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2216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4'!$U$2</c:f>
              <c:strCache>
                <c:ptCount val="1"/>
                <c:pt idx="0">
                  <c:v>under 40 (migliaia)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209807572936062E-2"/>
                  <c:y val="-4.0322580645161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AD-4087-B631-EBC3CC94E2D2}"/>
                </c:ext>
              </c:extLst>
            </c:dLbl>
            <c:dLbl>
              <c:idx val="20"/>
              <c:layout>
                <c:manualLayout>
                  <c:x val="-5.7107386716325446E-2"/>
                  <c:y val="-4.0322580645161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AD-4087-B631-EBC3CC94E2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4'!$T$3:$T$23</c:f>
              <c:strCache>
                <c:ptCount val="21"/>
                <c:pt idx="0">
                  <c:v>2005  </c:v>
                </c:pt>
                <c:pt idx="1">
                  <c:v>2006  </c:v>
                </c:pt>
                <c:pt idx="2">
                  <c:v>2007  </c:v>
                </c:pt>
                <c:pt idx="3">
                  <c:v>2008  </c:v>
                </c:pt>
                <c:pt idx="4">
                  <c:v>2009  </c:v>
                </c:pt>
                <c:pt idx="5">
                  <c:v>2010  </c:v>
                </c:pt>
                <c:pt idx="6">
                  <c:v>2011  </c:v>
                </c:pt>
                <c:pt idx="7">
                  <c:v>2012  </c:v>
                </c:pt>
                <c:pt idx="8">
                  <c:v>2013  </c:v>
                </c:pt>
                <c:pt idx="9">
                  <c:v>2014  </c:v>
                </c:pt>
                <c:pt idx="10">
                  <c:v>2015  </c:v>
                </c:pt>
                <c:pt idx="11">
                  <c:v>2016  </c:v>
                </c:pt>
                <c:pt idx="12">
                  <c:v>2017  </c:v>
                </c:pt>
                <c:pt idx="13">
                  <c:v>2018  </c:v>
                </c:pt>
                <c:pt idx="14">
                  <c:v>2019  </c:v>
                </c:pt>
                <c:pt idx="15">
                  <c:v>2020  </c:v>
                </c:pt>
                <c:pt idx="16">
                  <c:v>2021  </c:v>
                </c:pt>
                <c:pt idx="17">
                  <c:v>2022  </c:v>
                </c:pt>
                <c:pt idx="18">
                  <c:v>2023  </c:v>
                </c:pt>
                <c:pt idx="19">
                  <c:v>2024  </c:v>
                </c:pt>
                <c:pt idx="20">
                  <c:v>2025  </c:v>
                </c:pt>
              </c:strCache>
            </c:strRef>
          </c:cat>
          <c:val>
            <c:numRef>
              <c:f>'Figura 4'!$U$3:$U$23</c:f>
              <c:numCache>
                <c:formatCode>0</c:formatCode>
                <c:ptCount val="21"/>
                <c:pt idx="0">
                  <c:v>17513.772000000001</c:v>
                </c:pt>
                <c:pt idx="1">
                  <c:v>17421.028999999999</c:v>
                </c:pt>
                <c:pt idx="2">
                  <c:v>17307.191999999999</c:v>
                </c:pt>
                <c:pt idx="3">
                  <c:v>17353.795999999998</c:v>
                </c:pt>
                <c:pt idx="4">
                  <c:v>17389.285</c:v>
                </c:pt>
                <c:pt idx="5">
                  <c:v>17304.816999999999</c:v>
                </c:pt>
                <c:pt idx="6">
                  <c:v>17196.192999999999</c:v>
                </c:pt>
                <c:pt idx="7">
                  <c:v>17058.442999999999</c:v>
                </c:pt>
                <c:pt idx="8">
                  <c:v>16971.308000000001</c:v>
                </c:pt>
                <c:pt idx="9">
                  <c:v>16805.526999999998</c:v>
                </c:pt>
                <c:pt idx="10">
                  <c:v>16563.888999999999</c:v>
                </c:pt>
                <c:pt idx="11">
                  <c:v>16309.239</c:v>
                </c:pt>
                <c:pt idx="12">
                  <c:v>16095.786</c:v>
                </c:pt>
                <c:pt idx="13">
                  <c:v>15921.174999999999</c:v>
                </c:pt>
                <c:pt idx="14">
                  <c:v>15767.891</c:v>
                </c:pt>
                <c:pt idx="15">
                  <c:v>15599.695</c:v>
                </c:pt>
                <c:pt idx="16">
                  <c:v>15471.214</c:v>
                </c:pt>
                <c:pt idx="17">
                  <c:v>15269.339</c:v>
                </c:pt>
                <c:pt idx="18">
                  <c:v>15248.01</c:v>
                </c:pt>
                <c:pt idx="19">
                  <c:v>15213.450999999999</c:v>
                </c:pt>
                <c:pt idx="20">
                  <c:v>15186.388000000001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E-4427-91F8-6D8567B70DE6}"/>
            </c:ext>
          </c:extLst>
        </c:ser>
        <c:ser>
          <c:idx val="1"/>
          <c:order val="1"/>
          <c:tx>
            <c:strRef>
              <c:f>'Figura 4'!$V$2</c:f>
              <c:strCache>
                <c:ptCount val="1"/>
                <c:pt idx="0">
                  <c:v>40 e oltre (migliaia)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278088144009946E-2"/>
                  <c:y val="3.6290322580645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AD-4087-B631-EBC3CC94E2D2}"/>
                </c:ext>
              </c:extLst>
            </c:dLbl>
            <c:dLbl>
              <c:idx val="20"/>
              <c:layout>
                <c:manualLayout>
                  <c:x val="-4.717566728739913E-2"/>
                  <c:y val="4.838709677419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AD-4087-B631-EBC3CC94E2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4'!$T$3:$T$23</c:f>
              <c:strCache>
                <c:ptCount val="21"/>
                <c:pt idx="0">
                  <c:v>2005  </c:v>
                </c:pt>
                <c:pt idx="1">
                  <c:v>2006  </c:v>
                </c:pt>
                <c:pt idx="2">
                  <c:v>2007  </c:v>
                </c:pt>
                <c:pt idx="3">
                  <c:v>2008  </c:v>
                </c:pt>
                <c:pt idx="4">
                  <c:v>2009  </c:v>
                </c:pt>
                <c:pt idx="5">
                  <c:v>2010  </c:v>
                </c:pt>
                <c:pt idx="6">
                  <c:v>2011  </c:v>
                </c:pt>
                <c:pt idx="7">
                  <c:v>2012  </c:v>
                </c:pt>
                <c:pt idx="8">
                  <c:v>2013  </c:v>
                </c:pt>
                <c:pt idx="9">
                  <c:v>2014  </c:v>
                </c:pt>
                <c:pt idx="10">
                  <c:v>2015  </c:v>
                </c:pt>
                <c:pt idx="11">
                  <c:v>2016  </c:v>
                </c:pt>
                <c:pt idx="12">
                  <c:v>2017  </c:v>
                </c:pt>
                <c:pt idx="13">
                  <c:v>2018  </c:v>
                </c:pt>
                <c:pt idx="14">
                  <c:v>2019  </c:v>
                </c:pt>
                <c:pt idx="15">
                  <c:v>2020  </c:v>
                </c:pt>
                <c:pt idx="16">
                  <c:v>2021  </c:v>
                </c:pt>
                <c:pt idx="17">
                  <c:v>2022  </c:v>
                </c:pt>
                <c:pt idx="18">
                  <c:v>2023  </c:v>
                </c:pt>
                <c:pt idx="19">
                  <c:v>2024  </c:v>
                </c:pt>
                <c:pt idx="20">
                  <c:v>2025  </c:v>
                </c:pt>
              </c:strCache>
            </c:strRef>
          </c:cat>
          <c:val>
            <c:numRef>
              <c:f>'Figura 4'!$V$3:$V$23</c:f>
              <c:numCache>
                <c:formatCode>0</c:formatCode>
                <c:ptCount val="21"/>
                <c:pt idx="0">
                  <c:v>19908.132000000001</c:v>
                </c:pt>
                <c:pt idx="1">
                  <c:v>20235.742999999999</c:v>
                </c:pt>
                <c:pt idx="2">
                  <c:v>20568.263999999999</c:v>
                </c:pt>
                <c:pt idx="3">
                  <c:v>20932.536</c:v>
                </c:pt>
                <c:pt idx="4">
                  <c:v>21274.080000000002</c:v>
                </c:pt>
                <c:pt idx="5">
                  <c:v>21591.972000000002</c:v>
                </c:pt>
                <c:pt idx="6">
                  <c:v>21915.728999999999</c:v>
                </c:pt>
                <c:pt idx="7">
                  <c:v>22205.891</c:v>
                </c:pt>
                <c:pt idx="8">
                  <c:v>22500.947</c:v>
                </c:pt>
                <c:pt idx="9">
                  <c:v>22778.697</c:v>
                </c:pt>
                <c:pt idx="10">
                  <c:v>23024.858</c:v>
                </c:pt>
                <c:pt idx="11">
                  <c:v>23230.771000000001</c:v>
                </c:pt>
                <c:pt idx="12">
                  <c:v>23431.655999999999</c:v>
                </c:pt>
                <c:pt idx="13">
                  <c:v>23579.663</c:v>
                </c:pt>
                <c:pt idx="14">
                  <c:v>23727.115000000002</c:v>
                </c:pt>
                <c:pt idx="15">
                  <c:v>23847.613000000001</c:v>
                </c:pt>
                <c:pt idx="16">
                  <c:v>23802.175999999999</c:v>
                </c:pt>
                <c:pt idx="17">
                  <c:v>23827.969000000001</c:v>
                </c:pt>
                <c:pt idx="18">
                  <c:v>23892.36</c:v>
                </c:pt>
                <c:pt idx="19">
                  <c:v>23974.804</c:v>
                </c:pt>
                <c:pt idx="20">
                  <c:v>24039.448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E-4427-91F8-6D8567B7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172512"/>
        <c:axId val="13751562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'Figura 4'!$W$2</c15:sqref>
                        </c15:formulaRef>
                      </c:ext>
                    </c:extLst>
                    <c:strCache>
                      <c:ptCount val="1"/>
                      <c:pt idx="0">
                        <c:v>Totale 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'Figura 4'!$T$3:$T$23</c15:sqref>
                        </c15:formulaRef>
                      </c:ext>
                    </c:extLst>
                    <c:strCache>
                      <c:ptCount val="21"/>
                      <c:pt idx="0">
                        <c:v>2005  </c:v>
                      </c:pt>
                      <c:pt idx="1">
                        <c:v>2006  </c:v>
                      </c:pt>
                      <c:pt idx="2">
                        <c:v>2007  </c:v>
                      </c:pt>
                      <c:pt idx="3">
                        <c:v>2008  </c:v>
                      </c:pt>
                      <c:pt idx="4">
                        <c:v>2009  </c:v>
                      </c:pt>
                      <c:pt idx="5">
                        <c:v>2010  </c:v>
                      </c:pt>
                      <c:pt idx="6">
                        <c:v>2011  </c:v>
                      </c:pt>
                      <c:pt idx="7">
                        <c:v>2012  </c:v>
                      </c:pt>
                      <c:pt idx="8">
                        <c:v>2013  </c:v>
                      </c:pt>
                      <c:pt idx="9">
                        <c:v>2014  </c:v>
                      </c:pt>
                      <c:pt idx="10">
                        <c:v>2015  </c:v>
                      </c:pt>
                      <c:pt idx="11">
                        <c:v>2016  </c:v>
                      </c:pt>
                      <c:pt idx="12">
                        <c:v>2017  </c:v>
                      </c:pt>
                      <c:pt idx="13">
                        <c:v>2018  </c:v>
                      </c:pt>
                      <c:pt idx="14">
                        <c:v>2019  </c:v>
                      </c:pt>
                      <c:pt idx="15">
                        <c:v>2020  </c:v>
                      </c:pt>
                      <c:pt idx="16">
                        <c:v>2021  </c:v>
                      </c:pt>
                      <c:pt idx="17">
                        <c:v>2022  </c:v>
                      </c:pt>
                      <c:pt idx="18">
                        <c:v>2023  </c:v>
                      </c:pt>
                      <c:pt idx="19">
                        <c:v>2024  </c:v>
                      </c:pt>
                      <c:pt idx="20">
                        <c:v>2025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'Figura 4'!$W$3:$W$23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37421.904000000002</c:v>
                      </c:pt>
                      <c:pt idx="1">
                        <c:v>37656.771999999997</c:v>
                      </c:pt>
                      <c:pt idx="2">
                        <c:v>37875.455999999998</c:v>
                      </c:pt>
                      <c:pt idx="3">
                        <c:v>38286.332000000002</c:v>
                      </c:pt>
                      <c:pt idx="4">
                        <c:v>38663.364999999998</c:v>
                      </c:pt>
                      <c:pt idx="5">
                        <c:v>38896.788999999997</c:v>
                      </c:pt>
                      <c:pt idx="6">
                        <c:v>39111.921999999999</c:v>
                      </c:pt>
                      <c:pt idx="7">
                        <c:v>39264.334000000003</c:v>
                      </c:pt>
                      <c:pt idx="8">
                        <c:v>39472.254999999997</c:v>
                      </c:pt>
                      <c:pt idx="9">
                        <c:v>39584.224000000002</c:v>
                      </c:pt>
                      <c:pt idx="10">
                        <c:v>39588.747000000003</c:v>
                      </c:pt>
                      <c:pt idx="11">
                        <c:v>39540.01</c:v>
                      </c:pt>
                      <c:pt idx="12">
                        <c:v>39527.442000000003</c:v>
                      </c:pt>
                      <c:pt idx="13">
                        <c:v>39500.838000000003</c:v>
                      </c:pt>
                      <c:pt idx="14">
                        <c:v>39495.006000000001</c:v>
                      </c:pt>
                      <c:pt idx="15">
                        <c:v>39447.307999999997</c:v>
                      </c:pt>
                      <c:pt idx="16">
                        <c:v>39273.39</c:v>
                      </c:pt>
                      <c:pt idx="17">
                        <c:v>39097.307999999997</c:v>
                      </c:pt>
                      <c:pt idx="18">
                        <c:v>39140.370000000003</c:v>
                      </c:pt>
                      <c:pt idx="19">
                        <c:v>39188.254999999997</c:v>
                      </c:pt>
                      <c:pt idx="20">
                        <c:v>39225.836000000003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F7E-4427-91F8-6D8567B70DE6}"/>
                  </c:ext>
                </c:extLst>
              </c15:ser>
            </c15:filteredLineSeries>
          </c:ext>
        </c:extLst>
      </c:lineChart>
      <c:scatterChart>
        <c:scatterStyle val="lineMarker"/>
        <c:varyColors val="0"/>
        <c:ser>
          <c:idx val="3"/>
          <c:order val="3"/>
          <c:tx>
            <c:strRef>
              <c:f>'Figura 4'!$X$2</c:f>
              <c:strCache>
                <c:ptCount val="1"/>
                <c:pt idx="0">
                  <c:v>% under 40 (scala dx)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'Figura 4'!$T$3:$T$23</c:f>
              <c:strCache>
                <c:ptCount val="21"/>
                <c:pt idx="0">
                  <c:v>2005  </c:v>
                </c:pt>
                <c:pt idx="1">
                  <c:v>2006  </c:v>
                </c:pt>
                <c:pt idx="2">
                  <c:v>2007  </c:v>
                </c:pt>
                <c:pt idx="3">
                  <c:v>2008  </c:v>
                </c:pt>
                <c:pt idx="4">
                  <c:v>2009  </c:v>
                </c:pt>
                <c:pt idx="5">
                  <c:v>2010  </c:v>
                </c:pt>
                <c:pt idx="6">
                  <c:v>2011  </c:v>
                </c:pt>
                <c:pt idx="7">
                  <c:v>2012  </c:v>
                </c:pt>
                <c:pt idx="8">
                  <c:v>2013  </c:v>
                </c:pt>
                <c:pt idx="9">
                  <c:v>2014  </c:v>
                </c:pt>
                <c:pt idx="10">
                  <c:v>2015  </c:v>
                </c:pt>
                <c:pt idx="11">
                  <c:v>2016  </c:v>
                </c:pt>
                <c:pt idx="12">
                  <c:v>2017  </c:v>
                </c:pt>
                <c:pt idx="13">
                  <c:v>2018  </c:v>
                </c:pt>
                <c:pt idx="14">
                  <c:v>2019  </c:v>
                </c:pt>
                <c:pt idx="15">
                  <c:v>2020  </c:v>
                </c:pt>
                <c:pt idx="16">
                  <c:v>2021  </c:v>
                </c:pt>
                <c:pt idx="17">
                  <c:v>2022  </c:v>
                </c:pt>
                <c:pt idx="18">
                  <c:v>2023  </c:v>
                </c:pt>
                <c:pt idx="19">
                  <c:v>2024  </c:v>
                </c:pt>
                <c:pt idx="20">
                  <c:v>2025  </c:v>
                </c:pt>
              </c:strCache>
            </c:strRef>
          </c:xVal>
          <c:yVal>
            <c:numRef>
              <c:f>'Figura 4'!$X$3:$X$23</c:f>
              <c:numCache>
                <c:formatCode>0.0</c:formatCode>
                <c:ptCount val="21"/>
                <c:pt idx="0">
                  <c:v>46.800857593990941</c:v>
                </c:pt>
                <c:pt idx="10">
                  <c:v>41.83989202790378</c:v>
                </c:pt>
                <c:pt idx="20">
                  <c:v>38.715269191458404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F7E-4427-91F8-6D8567B7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4727888"/>
        <c:axId val="1404730800"/>
      </c:scatterChart>
      <c:catAx>
        <c:axId val="137517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75156288"/>
        <c:crosses val="autoZero"/>
        <c:auto val="1"/>
        <c:lblAlgn val="ctr"/>
        <c:lblOffset val="100"/>
        <c:noMultiLvlLbl val="0"/>
      </c:catAx>
      <c:valAx>
        <c:axId val="1375156288"/>
        <c:scaling>
          <c:orientation val="minMax"/>
          <c:min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75172512"/>
        <c:crosses val="autoZero"/>
        <c:crossBetween val="between"/>
      </c:valAx>
      <c:valAx>
        <c:axId val="1404730800"/>
        <c:scaling>
          <c:orientation val="minMax"/>
          <c:max val="55"/>
          <c:min val="3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04727888"/>
        <c:crosses val="max"/>
        <c:crossBetween val="midCat"/>
      </c:valAx>
      <c:valAx>
        <c:axId val="140472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473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4'!$Z$2</c:f>
              <c:strCache>
                <c:ptCount val="1"/>
                <c:pt idx="0">
                  <c:v>under 40 (migliaia)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767507819565794E-2"/>
                  <c:y val="-3.6659877800407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B8-4189-9FA0-7389139E355F}"/>
                </c:ext>
              </c:extLst>
            </c:dLbl>
            <c:dLbl>
              <c:idx val="20"/>
              <c:layout>
                <c:manualLayout>
                  <c:x val="-3.3383007298261401E-2"/>
                  <c:y val="-4.4806517311609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B8-4189-9FA0-7389139E35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4'!$Y$3:$Y$23</c:f>
              <c:strCache>
                <c:ptCount val="21"/>
                <c:pt idx="0">
                  <c:v>2005  </c:v>
                </c:pt>
                <c:pt idx="1">
                  <c:v>2006  </c:v>
                </c:pt>
                <c:pt idx="2">
                  <c:v>2007  </c:v>
                </c:pt>
                <c:pt idx="3">
                  <c:v>2008  </c:v>
                </c:pt>
                <c:pt idx="4">
                  <c:v>2009  </c:v>
                </c:pt>
                <c:pt idx="5">
                  <c:v>2010  </c:v>
                </c:pt>
                <c:pt idx="6">
                  <c:v>2011  </c:v>
                </c:pt>
                <c:pt idx="7">
                  <c:v>2012  </c:v>
                </c:pt>
                <c:pt idx="8">
                  <c:v>2013  </c:v>
                </c:pt>
                <c:pt idx="9">
                  <c:v>2014  </c:v>
                </c:pt>
                <c:pt idx="10">
                  <c:v>2015  </c:v>
                </c:pt>
                <c:pt idx="11">
                  <c:v>2016  </c:v>
                </c:pt>
                <c:pt idx="12">
                  <c:v>2017  </c:v>
                </c:pt>
                <c:pt idx="13">
                  <c:v>2018  </c:v>
                </c:pt>
                <c:pt idx="14">
                  <c:v>2019  </c:v>
                </c:pt>
                <c:pt idx="15">
                  <c:v>2020  </c:v>
                </c:pt>
                <c:pt idx="16">
                  <c:v>2021  </c:v>
                </c:pt>
                <c:pt idx="17">
                  <c:v>2022  </c:v>
                </c:pt>
                <c:pt idx="18">
                  <c:v>2023  </c:v>
                </c:pt>
                <c:pt idx="19">
                  <c:v>2024  </c:v>
                </c:pt>
                <c:pt idx="20">
                  <c:v>2025  </c:v>
                </c:pt>
              </c:strCache>
            </c:strRef>
          </c:cat>
          <c:val>
            <c:numRef>
              <c:f>'Figura 4'!$Z$3:$Z$23</c:f>
              <c:numCache>
                <c:formatCode>0</c:formatCode>
                <c:ptCount val="21"/>
                <c:pt idx="0">
                  <c:v>10942.17</c:v>
                </c:pt>
                <c:pt idx="1">
                  <c:v>10790.147000000001</c:v>
                </c:pt>
                <c:pt idx="2">
                  <c:v>10635.999</c:v>
                </c:pt>
                <c:pt idx="3">
                  <c:v>10544.370999999999</c:v>
                </c:pt>
                <c:pt idx="4">
                  <c:v>10424.224</c:v>
                </c:pt>
                <c:pt idx="5">
                  <c:v>10308.968999999999</c:v>
                </c:pt>
                <c:pt idx="6">
                  <c:v>10189.825999999999</c:v>
                </c:pt>
                <c:pt idx="7">
                  <c:v>10057.76</c:v>
                </c:pt>
                <c:pt idx="8">
                  <c:v>9907.3230000000003</c:v>
                </c:pt>
                <c:pt idx="9">
                  <c:v>9754.86</c:v>
                </c:pt>
                <c:pt idx="10">
                  <c:v>9592.9809999999998</c:v>
                </c:pt>
                <c:pt idx="11">
                  <c:v>9419.6329999999998</c:v>
                </c:pt>
                <c:pt idx="12">
                  <c:v>9244.5630000000001</c:v>
                </c:pt>
                <c:pt idx="13">
                  <c:v>9076.3799999999992</c:v>
                </c:pt>
                <c:pt idx="14">
                  <c:v>8898.902</c:v>
                </c:pt>
                <c:pt idx="15">
                  <c:v>8704.7999999999993</c:v>
                </c:pt>
                <c:pt idx="16">
                  <c:v>8476.0779999999995</c:v>
                </c:pt>
                <c:pt idx="17">
                  <c:v>8359.2279999999992</c:v>
                </c:pt>
                <c:pt idx="18">
                  <c:v>8249.4629999999997</c:v>
                </c:pt>
                <c:pt idx="19">
                  <c:v>8130.4809999999998</c:v>
                </c:pt>
                <c:pt idx="20">
                  <c:v>8037.3630000000003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8-4AE6-B61A-C502023B8310}"/>
            </c:ext>
          </c:extLst>
        </c:ser>
        <c:ser>
          <c:idx val="1"/>
          <c:order val="1"/>
          <c:tx>
            <c:strRef>
              <c:f>'Figura 4'!$AA$2</c:f>
              <c:strCache>
                <c:ptCount val="1"/>
                <c:pt idx="0">
                  <c:v>40 e oltre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383007298261401E-2"/>
                  <c:y val="4.0733197556008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B8-4189-9FA0-7389139E355F}"/>
                </c:ext>
              </c:extLst>
            </c:dLbl>
            <c:dLbl>
              <c:idx val="20"/>
              <c:layout>
                <c:manualLayout>
                  <c:x val="-5.0074510947392098E-2"/>
                  <c:y val="-3.6659877800407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B8-4189-9FA0-7389139E35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4'!$Y$3:$Y$23</c:f>
              <c:strCache>
                <c:ptCount val="21"/>
                <c:pt idx="0">
                  <c:v>2005  </c:v>
                </c:pt>
                <c:pt idx="1">
                  <c:v>2006  </c:v>
                </c:pt>
                <c:pt idx="2">
                  <c:v>2007  </c:v>
                </c:pt>
                <c:pt idx="3">
                  <c:v>2008  </c:v>
                </c:pt>
                <c:pt idx="4">
                  <c:v>2009  </c:v>
                </c:pt>
                <c:pt idx="5">
                  <c:v>2010  </c:v>
                </c:pt>
                <c:pt idx="6">
                  <c:v>2011  </c:v>
                </c:pt>
                <c:pt idx="7">
                  <c:v>2012  </c:v>
                </c:pt>
                <c:pt idx="8">
                  <c:v>2013  </c:v>
                </c:pt>
                <c:pt idx="9">
                  <c:v>2014  </c:v>
                </c:pt>
                <c:pt idx="10">
                  <c:v>2015  </c:v>
                </c:pt>
                <c:pt idx="11">
                  <c:v>2016  </c:v>
                </c:pt>
                <c:pt idx="12">
                  <c:v>2017  </c:v>
                </c:pt>
                <c:pt idx="13">
                  <c:v>2018  </c:v>
                </c:pt>
                <c:pt idx="14">
                  <c:v>2019  </c:v>
                </c:pt>
                <c:pt idx="15">
                  <c:v>2020  </c:v>
                </c:pt>
                <c:pt idx="16">
                  <c:v>2021  </c:v>
                </c:pt>
                <c:pt idx="17">
                  <c:v>2022  </c:v>
                </c:pt>
                <c:pt idx="18">
                  <c:v>2023  </c:v>
                </c:pt>
                <c:pt idx="19">
                  <c:v>2024  </c:v>
                </c:pt>
                <c:pt idx="20">
                  <c:v>2025  </c:v>
                </c:pt>
              </c:strCache>
            </c:strRef>
          </c:cat>
          <c:val>
            <c:numRef>
              <c:f>'Figura 4'!$AA$3:$AA$23</c:f>
              <c:numCache>
                <c:formatCode>0</c:formatCode>
                <c:ptCount val="21"/>
                <c:pt idx="0">
                  <c:v>9680.2939999999999</c:v>
                </c:pt>
                <c:pt idx="1">
                  <c:v>9842.0769999999993</c:v>
                </c:pt>
                <c:pt idx="2">
                  <c:v>9999.27</c:v>
                </c:pt>
                <c:pt idx="3">
                  <c:v>10171.066000000001</c:v>
                </c:pt>
                <c:pt idx="4">
                  <c:v>10333.003000000001</c:v>
                </c:pt>
                <c:pt idx="5">
                  <c:v>10484.558000000001</c:v>
                </c:pt>
                <c:pt idx="6">
                  <c:v>10646.749</c:v>
                </c:pt>
                <c:pt idx="7">
                  <c:v>10783.091</c:v>
                </c:pt>
                <c:pt idx="8">
                  <c:v>10897.731</c:v>
                </c:pt>
                <c:pt idx="9">
                  <c:v>11006.833000000001</c:v>
                </c:pt>
                <c:pt idx="10">
                  <c:v>11113.769</c:v>
                </c:pt>
                <c:pt idx="11">
                  <c:v>11204.069</c:v>
                </c:pt>
                <c:pt idx="12">
                  <c:v>11294.728999999999</c:v>
                </c:pt>
                <c:pt idx="13">
                  <c:v>11360.550999999999</c:v>
                </c:pt>
                <c:pt idx="14">
                  <c:v>11422.764999999999</c:v>
                </c:pt>
                <c:pt idx="15">
                  <c:v>11489.38</c:v>
                </c:pt>
                <c:pt idx="16">
                  <c:v>11486.745000000001</c:v>
                </c:pt>
                <c:pt idx="17">
                  <c:v>11573.597</c:v>
                </c:pt>
                <c:pt idx="18">
                  <c:v>11607.368</c:v>
                </c:pt>
                <c:pt idx="19">
                  <c:v>11652.494000000001</c:v>
                </c:pt>
                <c:pt idx="20">
                  <c:v>11670.977999999999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8-4AE6-B61A-C502023B8310}"/>
            </c:ext>
          </c:extLst>
        </c:ser>
        <c:ser>
          <c:idx val="2"/>
          <c:order val="2"/>
          <c:tx>
            <c:strRef>
              <c:f>'Figura 4'!$AB$2</c:f>
              <c:strCache>
                <c:ptCount val="1"/>
                <c:pt idx="0">
                  <c:v>Totale 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'Figura 4'!$Y$3:$Y$23</c:f>
              <c:strCache>
                <c:ptCount val="21"/>
                <c:pt idx="0">
                  <c:v>2005  </c:v>
                </c:pt>
                <c:pt idx="1">
                  <c:v>2006  </c:v>
                </c:pt>
                <c:pt idx="2">
                  <c:v>2007  </c:v>
                </c:pt>
                <c:pt idx="3">
                  <c:v>2008  </c:v>
                </c:pt>
                <c:pt idx="4">
                  <c:v>2009  </c:v>
                </c:pt>
                <c:pt idx="5">
                  <c:v>2010  </c:v>
                </c:pt>
                <c:pt idx="6">
                  <c:v>2011  </c:v>
                </c:pt>
                <c:pt idx="7">
                  <c:v>2012  </c:v>
                </c:pt>
                <c:pt idx="8">
                  <c:v>2013  </c:v>
                </c:pt>
                <c:pt idx="9">
                  <c:v>2014  </c:v>
                </c:pt>
                <c:pt idx="10">
                  <c:v>2015  </c:v>
                </c:pt>
                <c:pt idx="11">
                  <c:v>2016  </c:v>
                </c:pt>
                <c:pt idx="12">
                  <c:v>2017  </c:v>
                </c:pt>
                <c:pt idx="13">
                  <c:v>2018  </c:v>
                </c:pt>
                <c:pt idx="14">
                  <c:v>2019  </c:v>
                </c:pt>
                <c:pt idx="15">
                  <c:v>2020  </c:v>
                </c:pt>
                <c:pt idx="16">
                  <c:v>2021  </c:v>
                </c:pt>
                <c:pt idx="17">
                  <c:v>2022  </c:v>
                </c:pt>
                <c:pt idx="18">
                  <c:v>2023  </c:v>
                </c:pt>
                <c:pt idx="19">
                  <c:v>2024  </c:v>
                </c:pt>
                <c:pt idx="20">
                  <c:v>2025  </c:v>
                </c:pt>
              </c:strCache>
            </c:strRef>
          </c:cat>
          <c:val>
            <c:numRef>
              <c:f>'Figura 4'!$AB$3:$AB$23</c:f>
              <c:numCache>
                <c:formatCode>0</c:formatCode>
                <c:ptCount val="21"/>
                <c:pt idx="0">
                  <c:v>20622.464</c:v>
                </c:pt>
                <c:pt idx="1">
                  <c:v>20632.223999999998</c:v>
                </c:pt>
                <c:pt idx="2">
                  <c:v>20635.269</c:v>
                </c:pt>
                <c:pt idx="3">
                  <c:v>20715.437000000002</c:v>
                </c:pt>
                <c:pt idx="4">
                  <c:v>20757.226999999999</c:v>
                </c:pt>
                <c:pt idx="5">
                  <c:v>20793.526999999998</c:v>
                </c:pt>
                <c:pt idx="6">
                  <c:v>20836.575000000001</c:v>
                </c:pt>
                <c:pt idx="7">
                  <c:v>20840.850999999999</c:v>
                </c:pt>
                <c:pt idx="8">
                  <c:v>20805.054</c:v>
                </c:pt>
                <c:pt idx="9">
                  <c:v>20761.692999999999</c:v>
                </c:pt>
                <c:pt idx="10">
                  <c:v>20706.75</c:v>
                </c:pt>
                <c:pt idx="11">
                  <c:v>20623.702000000001</c:v>
                </c:pt>
                <c:pt idx="12">
                  <c:v>20539.292000000001</c:v>
                </c:pt>
                <c:pt idx="13">
                  <c:v>20436.931</c:v>
                </c:pt>
                <c:pt idx="14">
                  <c:v>20321.667000000001</c:v>
                </c:pt>
                <c:pt idx="15">
                  <c:v>20194.18</c:v>
                </c:pt>
                <c:pt idx="16">
                  <c:v>19962.823</c:v>
                </c:pt>
                <c:pt idx="17">
                  <c:v>19932.825000000001</c:v>
                </c:pt>
                <c:pt idx="18">
                  <c:v>19856.830999999998</c:v>
                </c:pt>
                <c:pt idx="19">
                  <c:v>19782.974999999999</c:v>
                </c:pt>
                <c:pt idx="20">
                  <c:v>19708.341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A8-4AE6-B61A-C502023B8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599376"/>
        <c:axId val="1378601872"/>
      </c:lineChart>
      <c:scatterChart>
        <c:scatterStyle val="lineMarker"/>
        <c:varyColors val="0"/>
        <c:ser>
          <c:idx val="3"/>
          <c:order val="3"/>
          <c:tx>
            <c:strRef>
              <c:f>'Figura 4'!$AC$2</c:f>
              <c:strCache>
                <c:ptCount val="1"/>
                <c:pt idx="0">
                  <c:v>% under 40 (scala dx)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'Figura 4'!$Y$3:$Y$23</c:f>
              <c:strCache>
                <c:ptCount val="21"/>
                <c:pt idx="0">
                  <c:v>2005  </c:v>
                </c:pt>
                <c:pt idx="1">
                  <c:v>2006  </c:v>
                </c:pt>
                <c:pt idx="2">
                  <c:v>2007  </c:v>
                </c:pt>
                <c:pt idx="3">
                  <c:v>2008  </c:v>
                </c:pt>
                <c:pt idx="4">
                  <c:v>2009  </c:v>
                </c:pt>
                <c:pt idx="5">
                  <c:v>2010  </c:v>
                </c:pt>
                <c:pt idx="6">
                  <c:v>2011  </c:v>
                </c:pt>
                <c:pt idx="7">
                  <c:v>2012  </c:v>
                </c:pt>
                <c:pt idx="8">
                  <c:v>2013  </c:v>
                </c:pt>
                <c:pt idx="9">
                  <c:v>2014  </c:v>
                </c:pt>
                <c:pt idx="10">
                  <c:v>2015  </c:v>
                </c:pt>
                <c:pt idx="11">
                  <c:v>2016  </c:v>
                </c:pt>
                <c:pt idx="12">
                  <c:v>2017  </c:v>
                </c:pt>
                <c:pt idx="13">
                  <c:v>2018  </c:v>
                </c:pt>
                <c:pt idx="14">
                  <c:v>2019  </c:v>
                </c:pt>
                <c:pt idx="15">
                  <c:v>2020  </c:v>
                </c:pt>
                <c:pt idx="16">
                  <c:v>2021  </c:v>
                </c:pt>
                <c:pt idx="17">
                  <c:v>2022  </c:v>
                </c:pt>
                <c:pt idx="18">
                  <c:v>2023  </c:v>
                </c:pt>
                <c:pt idx="19">
                  <c:v>2024  </c:v>
                </c:pt>
                <c:pt idx="20">
                  <c:v>2025  </c:v>
                </c:pt>
              </c:strCache>
            </c:strRef>
          </c:xVal>
          <c:yVal>
            <c:numRef>
              <c:f>'Figura 4'!$AC$3:$AC$23</c:f>
              <c:numCache>
                <c:formatCode>0.0</c:formatCode>
                <c:ptCount val="21"/>
                <c:pt idx="0">
                  <c:v>53.059469518288402</c:v>
                </c:pt>
                <c:pt idx="10">
                  <c:v>46.327796491482246</c:v>
                </c:pt>
                <c:pt idx="20">
                  <c:v>40.781530013104607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A8-4AE6-B61A-C502023B8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603952"/>
        <c:axId val="1378596048"/>
      </c:scatterChart>
      <c:catAx>
        <c:axId val="13785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78601872"/>
        <c:crosses val="autoZero"/>
        <c:auto val="1"/>
        <c:lblAlgn val="ctr"/>
        <c:lblOffset val="100"/>
        <c:noMultiLvlLbl val="0"/>
      </c:catAx>
      <c:valAx>
        <c:axId val="1378601872"/>
        <c:scaling>
          <c:orientation val="minMax"/>
          <c:max val="12000"/>
          <c:min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78599376"/>
        <c:crosses val="autoZero"/>
        <c:crossBetween val="between"/>
      </c:valAx>
      <c:valAx>
        <c:axId val="1378596048"/>
        <c:scaling>
          <c:orientation val="minMax"/>
          <c:min val="3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Semi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78603952"/>
        <c:crosses val="max"/>
        <c:crossBetween val="midCat"/>
      </c:valAx>
      <c:valAx>
        <c:axId val="1378603952"/>
        <c:scaling>
          <c:orientation val="minMax"/>
        </c:scaling>
        <c:delete val="1"/>
        <c:axPos val="t"/>
        <c:majorTickMark val="out"/>
        <c:minorTickMark val="none"/>
        <c:tickLblPos val="nextTo"/>
        <c:crossAx val="1378596048"/>
        <c:crosses val="max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v>saldi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7F-4F3A-805D-BB449E014895}"/>
                </c:ext>
              </c:extLst>
            </c:dLbl>
            <c:dLbl>
              <c:idx val="19"/>
              <c:layout>
                <c:manualLayout>
                  <c:x val="-9.4931404557345132E-3"/>
                  <c:y val="1.991777978369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2E-4994-95D2-C38A634E76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pt idx="15">
                <c:v>2020</c:v>
              </c:pt>
              <c:pt idx="16">
                <c:v>2021</c:v>
              </c:pt>
              <c:pt idx="17">
                <c:v>2022</c:v>
              </c:pt>
              <c:pt idx="18">
                <c:v>2023</c:v>
              </c:pt>
              <c:pt idx="19">
                <c:v>2024</c:v>
              </c:pt>
            </c:numLit>
          </c:cat>
          <c:val>
            <c:numLit>
              <c:formatCode>General</c:formatCode>
              <c:ptCount val="20"/>
              <c:pt idx="0">
                <c:v>-3863</c:v>
              </c:pt>
              <c:pt idx="1">
                <c:v>-4589</c:v>
              </c:pt>
              <c:pt idx="2">
                <c:v>3668</c:v>
              </c:pt>
              <c:pt idx="3">
                <c:v>-548</c:v>
              </c:pt>
              <c:pt idx="4">
                <c:v>-819</c:v>
              </c:pt>
              <c:pt idx="5">
                <c:v>-159</c:v>
              </c:pt>
              <c:pt idx="6">
                <c:v>-3860</c:v>
              </c:pt>
              <c:pt idx="7">
                <c:v>-11561</c:v>
              </c:pt>
              <c:pt idx="8">
                <c:v>-15280</c:v>
              </c:pt>
              <c:pt idx="9">
                <c:v>-19183</c:v>
              </c:pt>
              <c:pt idx="10">
                <c:v>-22248</c:v>
              </c:pt>
              <c:pt idx="11">
                <c:v>-23598</c:v>
              </c:pt>
              <c:pt idx="12">
                <c:v>-22085</c:v>
              </c:pt>
              <c:pt idx="13">
                <c:v>-20797</c:v>
              </c:pt>
              <c:pt idx="14">
                <c:v>-21336</c:v>
              </c:pt>
              <c:pt idx="15">
                <c:v>-19539</c:v>
              </c:pt>
              <c:pt idx="16">
                <c:v>-4719</c:v>
              </c:pt>
              <c:pt idx="17">
                <c:v>-4547</c:v>
              </c:pt>
              <c:pt idx="18">
                <c:v>-13736</c:v>
              </c:pt>
              <c:pt idx="19">
                <c:v>-33978</c:v>
              </c:pt>
            </c:numLit>
          </c:val>
          <c:extLst>
            <c:ext xmlns:c16="http://schemas.microsoft.com/office/drawing/2014/chart" uri="{C3380CC4-5D6E-409C-BE32-E72D297353CC}">
              <c16:uniqueId val="{00000000-72BA-4028-A756-0F7860567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3837760"/>
        <c:axId val="1341870704"/>
      </c:barChart>
      <c:lineChart>
        <c:grouping val="standard"/>
        <c:varyColors val="0"/>
        <c:ser>
          <c:idx val="0"/>
          <c:order val="0"/>
          <c:tx>
            <c:v>espatri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306070241009398E-2"/>
                  <c:y val="-2.5761432903638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7F-4F3A-805D-BB449E014895}"/>
                </c:ext>
              </c:extLst>
            </c:dLbl>
            <c:dLbl>
              <c:idx val="19"/>
              <c:layout>
                <c:manualLayout>
                  <c:x val="-5.4722957487154259E-3"/>
                  <c:y val="-3.0055005054244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7F-4F3A-805D-BB449E0148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pt idx="15">
                <c:v>2020</c:v>
              </c:pt>
              <c:pt idx="16">
                <c:v>2021</c:v>
              </c:pt>
              <c:pt idx="17">
                <c:v>2022</c:v>
              </c:pt>
              <c:pt idx="18">
                <c:v>2023</c:v>
              </c:pt>
              <c:pt idx="19">
                <c:v>2024</c:v>
              </c:pt>
            </c:numLit>
          </c:cat>
          <c:val>
            <c:numLit>
              <c:formatCode>General</c:formatCode>
              <c:ptCount val="20"/>
              <c:pt idx="0">
                <c:v>20772</c:v>
              </c:pt>
              <c:pt idx="1">
                <c:v>21404</c:v>
              </c:pt>
              <c:pt idx="2">
                <c:v>12068</c:v>
              </c:pt>
              <c:pt idx="3">
                <c:v>12922</c:v>
              </c:pt>
              <c:pt idx="4">
                <c:v>12326</c:v>
              </c:pt>
              <c:pt idx="5">
                <c:v>10803</c:v>
              </c:pt>
              <c:pt idx="6">
                <c:v>15199</c:v>
              </c:pt>
              <c:pt idx="7">
                <c:v>20800</c:v>
              </c:pt>
              <c:pt idx="8">
                <c:v>25237</c:v>
              </c:pt>
              <c:pt idx="9">
                <c:v>28151</c:v>
              </c:pt>
              <c:pt idx="10">
                <c:v>31528</c:v>
              </c:pt>
              <c:pt idx="11">
                <c:v>34916</c:v>
              </c:pt>
              <c:pt idx="12">
                <c:v>35609</c:v>
              </c:pt>
              <c:pt idx="13">
                <c:v>35532</c:v>
              </c:pt>
              <c:pt idx="14">
                <c:v>43394</c:v>
              </c:pt>
              <c:pt idx="15">
                <c:v>37813</c:v>
              </c:pt>
              <c:pt idx="16">
                <c:v>28691</c:v>
              </c:pt>
              <c:pt idx="17">
                <c:v>30101</c:v>
              </c:pt>
              <c:pt idx="18">
                <c:v>33676</c:v>
              </c:pt>
              <c:pt idx="19">
                <c:v>51252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BA-4028-A756-0F7860567AB5}"/>
            </c:ext>
          </c:extLst>
        </c:ser>
        <c:ser>
          <c:idx val="1"/>
          <c:order val="1"/>
          <c:tx>
            <c:v>rimpatri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778365989725024E-2"/>
                  <c:y val="3.4348577204850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7F-4F3A-805D-BB449E014895}"/>
                </c:ext>
              </c:extLst>
            </c:dLbl>
            <c:dLbl>
              <c:idx val="19"/>
              <c:layout>
                <c:manualLayout>
                  <c:x val="-1.0944591497431252E-2"/>
                  <c:y val="3.864214935545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7F-4F3A-805D-BB449E0148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pt idx="15">
                <c:v>2020</c:v>
              </c:pt>
              <c:pt idx="16">
                <c:v>2021</c:v>
              </c:pt>
              <c:pt idx="17">
                <c:v>2022</c:v>
              </c:pt>
              <c:pt idx="18">
                <c:v>2023</c:v>
              </c:pt>
              <c:pt idx="19">
                <c:v>2024</c:v>
              </c:pt>
            </c:numLit>
          </c:cat>
          <c:val>
            <c:numLit>
              <c:formatCode>General</c:formatCode>
              <c:ptCount val="20"/>
              <c:pt idx="0">
                <c:v>16909</c:v>
              </c:pt>
              <c:pt idx="1">
                <c:v>16815</c:v>
              </c:pt>
              <c:pt idx="2">
                <c:v>15736</c:v>
              </c:pt>
              <c:pt idx="3">
                <c:v>12374</c:v>
              </c:pt>
              <c:pt idx="4">
                <c:v>11507</c:v>
              </c:pt>
              <c:pt idx="5">
                <c:v>10644</c:v>
              </c:pt>
              <c:pt idx="6">
                <c:v>11339</c:v>
              </c:pt>
              <c:pt idx="7">
                <c:v>9239</c:v>
              </c:pt>
              <c:pt idx="8">
                <c:v>9957</c:v>
              </c:pt>
              <c:pt idx="9">
                <c:v>8968</c:v>
              </c:pt>
              <c:pt idx="10">
                <c:v>9280</c:v>
              </c:pt>
              <c:pt idx="11">
                <c:v>11318</c:v>
              </c:pt>
              <c:pt idx="12">
                <c:v>13524</c:v>
              </c:pt>
              <c:pt idx="13">
                <c:v>14735</c:v>
              </c:pt>
              <c:pt idx="14">
                <c:v>22058</c:v>
              </c:pt>
              <c:pt idx="15">
                <c:v>18274</c:v>
              </c:pt>
              <c:pt idx="16">
                <c:v>23972</c:v>
              </c:pt>
              <c:pt idx="17">
                <c:v>25554</c:v>
              </c:pt>
              <c:pt idx="18">
                <c:v>19940</c:v>
              </c:pt>
              <c:pt idx="19">
                <c:v>17274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2BA-4028-A756-0F7860567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837760"/>
        <c:axId val="1341870704"/>
      </c:lineChart>
      <c:catAx>
        <c:axId val="134383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41870704"/>
        <c:crosses val="autoZero"/>
        <c:auto val="1"/>
        <c:lblAlgn val="ctr"/>
        <c:lblOffset val="100"/>
        <c:noMultiLvlLbl val="0"/>
      </c:catAx>
      <c:valAx>
        <c:axId val="13418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4383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v>saldi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C51-4055-B88F-9BABE60D42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C51-4055-B88F-9BABE60D42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C51-4055-B88F-9BABE60D42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C51-4055-B88F-9BABE60D42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C51-4055-B88F-9BABE60D42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C51-4055-B88F-9BABE60D425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C51-4055-B88F-9BABE60D42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C51-4055-B88F-9BABE60D425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C51-4055-B88F-9BABE60D425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C51-4055-B88F-9BABE60D42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C51-4055-B88F-9BABE60D425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C51-4055-B88F-9BABE60D425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C51-4055-B88F-9BABE60D425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C51-4055-B88F-9BABE60D425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C51-4055-B88F-9BABE60D425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C51-4055-B88F-9BABE60D425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C51-4055-B88F-9BABE60D425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C51-4055-B88F-9BABE60D425F}"/>
                </c:ext>
              </c:extLst>
            </c:dLbl>
            <c:dLbl>
              <c:idx val="19"/>
              <c:layout>
                <c:manualLayout>
                  <c:x val="-5.0209205020920605E-2"/>
                  <c:y val="6.235011990407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56-477A-B4C6-5AAFE094EE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pt idx="15">
                <c:v>2020</c:v>
              </c:pt>
              <c:pt idx="16">
                <c:v>2021</c:v>
              </c:pt>
              <c:pt idx="17">
                <c:v>2022</c:v>
              </c:pt>
              <c:pt idx="18">
                <c:v>2023</c:v>
              </c:pt>
              <c:pt idx="19">
                <c:v>2024</c:v>
              </c:pt>
            </c:numLit>
          </c:cat>
          <c:val>
            <c:numLit>
              <c:formatCode>General</c:formatCode>
              <c:ptCount val="20"/>
              <c:pt idx="0">
                <c:v>-802</c:v>
              </c:pt>
              <c:pt idx="1">
                <c:v>-4053</c:v>
              </c:pt>
              <c:pt idx="2">
                <c:v>-3274</c:v>
              </c:pt>
              <c:pt idx="3">
                <c:v>-6870</c:v>
              </c:pt>
              <c:pt idx="4">
                <c:v>-8875</c:v>
              </c:pt>
              <c:pt idx="5">
                <c:v>-11194</c:v>
              </c:pt>
              <c:pt idx="6">
                <c:v>-14731</c:v>
              </c:pt>
              <c:pt idx="7">
                <c:v>-26970</c:v>
              </c:pt>
              <c:pt idx="8">
                <c:v>-38382</c:v>
              </c:pt>
              <c:pt idx="9">
                <c:v>-40405</c:v>
              </c:pt>
              <c:pt idx="10">
                <c:v>-49959</c:v>
              </c:pt>
              <c:pt idx="11">
                <c:v>-53020</c:v>
              </c:pt>
              <c:pt idx="12">
                <c:v>-50105</c:v>
              </c:pt>
              <c:pt idx="13">
                <c:v>-49111</c:v>
              </c:pt>
              <c:pt idx="14">
                <c:v>-32477</c:v>
              </c:pt>
              <c:pt idx="15">
                <c:v>-45651</c:v>
              </c:pt>
              <c:pt idx="16">
                <c:v>-14741</c:v>
              </c:pt>
              <c:pt idx="17">
                <c:v>-20473</c:v>
              </c:pt>
              <c:pt idx="18">
                <c:v>-39035</c:v>
              </c:pt>
              <c:pt idx="19">
                <c:v>-69246</c:v>
              </c:pt>
            </c:numLit>
          </c:val>
          <c:extLst>
            <c:ext xmlns:c16="http://schemas.microsoft.com/office/drawing/2014/chart" uri="{C3380CC4-5D6E-409C-BE32-E72D297353CC}">
              <c16:uniqueId val="{00000000-A8D8-4F56-946E-1C45D2A2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3837760"/>
        <c:axId val="1341870704"/>
      </c:barChart>
      <c:lineChart>
        <c:grouping val="standard"/>
        <c:varyColors val="0"/>
        <c:ser>
          <c:idx val="0"/>
          <c:order val="0"/>
          <c:tx>
            <c:v>espatri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9090273908935061E-2"/>
                  <c:y val="-4.2666673833772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C51-4055-B88F-9BABE60D42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C51-4055-B88F-9BABE60D42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C51-4055-B88F-9BABE60D42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C51-4055-B88F-9BABE60D42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C51-4055-B88F-9BABE60D42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C51-4055-B88F-9BABE60D42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51-4055-B88F-9BABE60D425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C51-4055-B88F-9BABE60D42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51-4055-B88F-9BABE60D425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51-4055-B88F-9BABE60D425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51-4055-B88F-9BABE60D42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51-4055-B88F-9BABE60D425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51-4055-B88F-9BABE60D425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51-4055-B88F-9BABE60D425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51-4055-B88F-9BABE60D425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51-4055-B88F-9BABE60D425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1-4055-B88F-9BABE60D425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51-4055-B88F-9BABE60D425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51-4055-B88F-9BABE60D425F}"/>
                </c:ext>
              </c:extLst>
            </c:dLbl>
            <c:dLbl>
              <c:idx val="19"/>
              <c:layout>
                <c:manualLayout>
                  <c:x val="-1.8242127824169691E-2"/>
                  <c:y val="-2.1333336916886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51-4055-B88F-9BABE60D42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pt idx="15">
                <c:v>2020</c:v>
              </c:pt>
              <c:pt idx="16">
                <c:v>2021</c:v>
              </c:pt>
              <c:pt idx="17">
                <c:v>2022</c:v>
              </c:pt>
              <c:pt idx="18">
                <c:v>2023</c:v>
              </c:pt>
              <c:pt idx="19">
                <c:v>2024</c:v>
              </c:pt>
            </c:numLit>
          </c:cat>
          <c:val>
            <c:numLit>
              <c:formatCode>General</c:formatCode>
              <c:ptCount val="20"/>
              <c:pt idx="0">
                <c:v>21219</c:v>
              </c:pt>
              <c:pt idx="1">
                <c:v>24904</c:v>
              </c:pt>
              <c:pt idx="2">
                <c:v>24231</c:v>
              </c:pt>
              <c:pt idx="3">
                <c:v>26614</c:v>
              </c:pt>
              <c:pt idx="4">
                <c:v>26698</c:v>
              </c:pt>
              <c:pt idx="5">
                <c:v>28742</c:v>
              </c:pt>
              <c:pt idx="6">
                <c:v>34858</c:v>
              </c:pt>
              <c:pt idx="7">
                <c:v>47198</c:v>
              </c:pt>
              <c:pt idx="8">
                <c:v>56858</c:v>
              </c:pt>
              <c:pt idx="9">
                <c:v>60708</c:v>
              </c:pt>
              <c:pt idx="10">
                <c:v>70731</c:v>
              </c:pt>
              <c:pt idx="11">
                <c:v>79596</c:v>
              </c:pt>
              <c:pt idx="12">
                <c:v>78950</c:v>
              </c:pt>
              <c:pt idx="13">
                <c:v>81200</c:v>
              </c:pt>
              <c:pt idx="14">
                <c:v>78626</c:v>
              </c:pt>
              <c:pt idx="15">
                <c:v>83137</c:v>
              </c:pt>
              <c:pt idx="16">
                <c:v>65528</c:v>
              </c:pt>
              <c:pt idx="17">
                <c:v>69409</c:v>
              </c:pt>
              <c:pt idx="18">
                <c:v>80381</c:v>
              </c:pt>
              <c:pt idx="19">
                <c:v>104480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D8-4F56-946E-1C45D2A2C7D7}"/>
            </c:ext>
          </c:extLst>
        </c:ser>
        <c:ser>
          <c:idx val="1"/>
          <c:order val="1"/>
          <c:tx>
            <c:v>rimpatri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859763385853845E-2"/>
                  <c:y val="4.2666673833771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51-4055-B88F-9BABE60D42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C51-4055-B88F-9BABE60D42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C51-4055-B88F-9BABE60D42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C51-4055-B88F-9BABE60D42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C51-4055-B88F-9BABE60D42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C51-4055-B88F-9BABE60D42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C51-4055-B88F-9BABE60D425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C51-4055-B88F-9BABE60D42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C51-4055-B88F-9BABE60D425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51-4055-B88F-9BABE60D425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C51-4055-B88F-9BABE60D42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51-4055-B88F-9BABE60D425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51-4055-B88F-9BABE60D425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51-4055-B88F-9BABE60D425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C51-4055-B88F-9BABE60D425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C51-4055-B88F-9BABE60D425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C51-4055-B88F-9BABE60D425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51-4055-B88F-9BABE60D425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C51-4055-B88F-9BABE60D425F}"/>
                </c:ext>
              </c:extLst>
            </c:dLbl>
            <c:dLbl>
              <c:idx val="19"/>
              <c:layout>
                <c:manualLayout>
                  <c:x val="-2.0139185998910396E-2"/>
                  <c:y val="3.8400006450394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51-4055-B88F-9BABE60D42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pt idx="15">
                <c:v>2020</c:v>
              </c:pt>
              <c:pt idx="16">
                <c:v>2021</c:v>
              </c:pt>
              <c:pt idx="17">
                <c:v>2022</c:v>
              </c:pt>
              <c:pt idx="18">
                <c:v>2023</c:v>
              </c:pt>
              <c:pt idx="19">
                <c:v>2024</c:v>
              </c:pt>
            </c:numLit>
          </c:cat>
          <c:val>
            <c:numLit>
              <c:formatCode>General</c:formatCode>
              <c:ptCount val="20"/>
              <c:pt idx="0">
                <c:v>20417</c:v>
              </c:pt>
              <c:pt idx="1">
                <c:v>20851</c:v>
              </c:pt>
              <c:pt idx="2">
                <c:v>20957</c:v>
              </c:pt>
              <c:pt idx="3">
                <c:v>19744</c:v>
              </c:pt>
              <c:pt idx="4">
                <c:v>17823</c:v>
              </c:pt>
              <c:pt idx="5">
                <c:v>17548</c:v>
              </c:pt>
              <c:pt idx="6">
                <c:v>20127</c:v>
              </c:pt>
              <c:pt idx="7">
                <c:v>20228</c:v>
              </c:pt>
              <c:pt idx="8">
                <c:v>18476</c:v>
              </c:pt>
              <c:pt idx="9">
                <c:v>20303</c:v>
              </c:pt>
              <c:pt idx="10">
                <c:v>20772</c:v>
              </c:pt>
              <c:pt idx="11">
                <c:v>26576</c:v>
              </c:pt>
              <c:pt idx="12">
                <c:v>28845</c:v>
              </c:pt>
              <c:pt idx="13">
                <c:v>32089</c:v>
              </c:pt>
              <c:pt idx="14">
                <c:v>46149</c:v>
              </c:pt>
              <c:pt idx="15">
                <c:v>37486</c:v>
              </c:pt>
              <c:pt idx="16">
                <c:v>50787</c:v>
              </c:pt>
              <c:pt idx="17">
                <c:v>48936</c:v>
              </c:pt>
              <c:pt idx="18">
                <c:v>41346</c:v>
              </c:pt>
              <c:pt idx="19">
                <c:v>35234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D8-4F56-946E-1C45D2A2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837760"/>
        <c:axId val="1341870704"/>
      </c:lineChart>
      <c:catAx>
        <c:axId val="134383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41870704"/>
        <c:crosses val="autoZero"/>
        <c:auto val="1"/>
        <c:lblAlgn val="ctr"/>
        <c:lblOffset val="100"/>
        <c:noMultiLvlLbl val="0"/>
      </c:catAx>
      <c:valAx>
        <c:axId val="13418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4383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'Figura 6'!$O$3</c:f>
              <c:strCache>
                <c:ptCount val="1"/>
                <c:pt idx="0">
                  <c:v>saldo interno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6D9-4688-A590-21536DE654E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6D9-4688-A590-21536DE654E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D9-4688-A590-21536DE654E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6D9-4688-A590-21536DE654E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D9-4688-A590-21536DE654E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6D9-4688-A590-21536DE654E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D9-4688-A590-21536DE654E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6D9-4688-A590-21536DE654ED}"/>
              </c:ext>
            </c:extLst>
          </c:dPt>
          <c:dLbls>
            <c:dLbl>
              <c:idx val="0"/>
              <c:layout>
                <c:manualLayout>
                  <c:x val="1.736111111111111E-3"/>
                  <c:y val="-0.221212850577083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9-4688-A590-21536DE654ED}"/>
                </c:ext>
              </c:extLst>
            </c:dLbl>
            <c:dLbl>
              <c:idx val="1"/>
              <c:layout>
                <c:manualLayout>
                  <c:x val="0"/>
                  <c:y val="-0.117605015530263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D9-4688-A590-21536DE654ED}"/>
                </c:ext>
              </c:extLst>
            </c:dLbl>
            <c:dLbl>
              <c:idx val="2"/>
              <c:layout>
                <c:manualLayout>
                  <c:x val="-3.472222222222222E-3"/>
                  <c:y val="-6.29228988297860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D9-4688-A590-21536DE654ED}"/>
                </c:ext>
              </c:extLst>
            </c:dLbl>
            <c:dLbl>
              <c:idx val="3"/>
              <c:layout>
                <c:manualLayout>
                  <c:x val="0"/>
                  <c:y val="-6.4553863081525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D9-4688-A590-21536DE654ED}"/>
                </c:ext>
              </c:extLst>
            </c:dLbl>
            <c:dLbl>
              <c:idx val="4"/>
              <c:layout>
                <c:manualLayout>
                  <c:x val="3.1828336020049981E-17"/>
                  <c:y val="-3.86693257229309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D9-4688-A590-21536DE654ED}"/>
                </c:ext>
              </c:extLst>
            </c:dLbl>
            <c:dLbl>
              <c:idx val="5"/>
              <c:layout>
                <c:manualLayout>
                  <c:x val="-1.736111111111111E-3"/>
                  <c:y val="-3.63463191555204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19-432F-BD86-C09EFC5F8123}"/>
                </c:ext>
              </c:extLst>
            </c:dLbl>
            <c:dLbl>
              <c:idx val="6"/>
              <c:layout>
                <c:manualLayout>
                  <c:x val="1.736111111111111E-3"/>
                  <c:y val="-2.3778381414113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19-432F-BD86-C09EFC5F8123}"/>
                </c:ext>
              </c:extLst>
            </c:dLbl>
            <c:dLbl>
              <c:idx val="7"/>
              <c:layout>
                <c:manualLayout>
                  <c:x val="0"/>
                  <c:y val="-2.06938761475776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D9-4688-A590-21536DE654ED}"/>
                </c:ext>
              </c:extLst>
            </c:dLbl>
            <c:dLbl>
              <c:idx val="10"/>
              <c:layout>
                <c:manualLayout>
                  <c:x val="0"/>
                  <c:y val="-2.77924102281974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D9-4688-A590-21536DE654ED}"/>
                </c:ext>
              </c:extLst>
            </c:dLbl>
            <c:dLbl>
              <c:idx val="11"/>
              <c:layout>
                <c:manualLayout>
                  <c:x val="0"/>
                  <c:y val="-2.35780352783412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D9-4688-A590-21536DE654ED}"/>
                </c:ext>
              </c:extLst>
            </c:dLbl>
            <c:dLbl>
              <c:idx val="12"/>
              <c:layout>
                <c:manualLayout>
                  <c:x val="0"/>
                  <c:y val="-2.4731744776444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D9-4688-A590-21536DE654ED}"/>
                </c:ext>
              </c:extLst>
            </c:dLbl>
            <c:dLbl>
              <c:idx val="13"/>
              <c:layout>
                <c:manualLayout>
                  <c:x val="0"/>
                  <c:y val="-3.22610001260759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6D9-4688-A590-21536DE654ED}"/>
                </c:ext>
              </c:extLst>
            </c:dLbl>
            <c:dLbl>
              <c:idx val="14"/>
              <c:layout>
                <c:manualLayout>
                  <c:x val="0"/>
                  <c:y val="-3.1606092906508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D9-4688-A590-21536DE654ED}"/>
                </c:ext>
              </c:extLst>
            </c:dLbl>
            <c:dLbl>
              <c:idx val="15"/>
              <c:layout>
                <c:manualLayout>
                  <c:x val="0"/>
                  <c:y val="-3.4561771481621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D9-4688-A590-21536DE654ED}"/>
                </c:ext>
              </c:extLst>
            </c:dLbl>
            <c:dLbl>
              <c:idx val="16"/>
              <c:layout>
                <c:manualLayout>
                  <c:x val="0"/>
                  <c:y val="-7.18135451409185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D9-4688-A590-21536DE654ED}"/>
                </c:ext>
              </c:extLst>
            </c:dLbl>
            <c:dLbl>
              <c:idx val="17"/>
              <c:layout>
                <c:manualLayout>
                  <c:x val="0"/>
                  <c:y val="-0.101598642964389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D9-4688-A590-21536DE654ED}"/>
                </c:ext>
              </c:extLst>
            </c:dLbl>
            <c:dLbl>
              <c:idx val="18"/>
              <c:layout>
                <c:manualLayout>
                  <c:x val="0"/>
                  <c:y val="-0.123018945775882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D9-4688-A590-21536DE654ED}"/>
                </c:ext>
              </c:extLst>
            </c:dLbl>
            <c:dLbl>
              <c:idx val="19"/>
              <c:layout>
                <c:manualLayout>
                  <c:x val="-1.736111111111111E-3"/>
                  <c:y val="-0.133466973833510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D9-4688-A590-21536DE654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6'!$N$4:$N$23</c:f>
              <c:strCache>
                <c:ptCount val="20"/>
                <c:pt idx="0">
                  <c:v>Lombardia</c:v>
                </c:pt>
                <c:pt idx="1">
                  <c:v>Emilia-Romagna</c:v>
                </c:pt>
                <c:pt idx="2">
                  <c:v>Lazio</c:v>
                </c:pt>
                <c:pt idx="3">
                  <c:v>Piemonte</c:v>
                </c:pt>
                <c:pt idx="4">
                  <c:v>Toscana</c:v>
                </c:pt>
                <c:pt idx="5">
                  <c:v>Veneto</c:v>
                </c:pt>
                <c:pt idx="6">
                  <c:v>Trentino-Alto Adige</c:v>
                </c:pt>
                <c:pt idx="7">
                  <c:v>Friuli-Venezia Giulia</c:v>
                </c:pt>
                <c:pt idx="8">
                  <c:v>Ligura</c:v>
                </c:pt>
                <c:pt idx="9">
                  <c:v>Valle d'Aosta</c:v>
                </c:pt>
                <c:pt idx="10">
                  <c:v>Umbria</c:v>
                </c:pt>
                <c:pt idx="11">
                  <c:v>Molise</c:v>
                </c:pt>
                <c:pt idx="12">
                  <c:v>Marche</c:v>
                </c:pt>
                <c:pt idx="13">
                  <c:v>Sardegna</c:v>
                </c:pt>
                <c:pt idx="14">
                  <c:v>Abruzzo</c:v>
                </c:pt>
                <c:pt idx="15">
                  <c:v>Basilicata</c:v>
                </c:pt>
                <c:pt idx="16">
                  <c:v>Calabria</c:v>
                </c:pt>
                <c:pt idx="17">
                  <c:v>Puglia</c:v>
                </c:pt>
                <c:pt idx="18">
                  <c:v>Sicilia</c:v>
                </c:pt>
                <c:pt idx="19">
                  <c:v>Campania</c:v>
                </c:pt>
              </c:strCache>
            </c:strRef>
          </c:cat>
          <c:val>
            <c:numRef>
              <c:f>'Figura 6'!$O$4:$O$23</c:f>
              <c:numCache>
                <c:formatCode>#,##0</c:formatCode>
                <c:ptCount val="20"/>
                <c:pt idx="0">
                  <c:v>44519</c:v>
                </c:pt>
                <c:pt idx="1">
                  <c:v>21612</c:v>
                </c:pt>
                <c:pt idx="2">
                  <c:v>8920</c:v>
                </c:pt>
                <c:pt idx="3">
                  <c:v>8021</c:v>
                </c:pt>
                <c:pt idx="4">
                  <c:v>4443</c:v>
                </c:pt>
                <c:pt idx="5">
                  <c:v>3345</c:v>
                </c:pt>
                <c:pt idx="6">
                  <c:v>1930</c:v>
                </c:pt>
                <c:pt idx="7">
                  <c:v>1283</c:v>
                </c:pt>
                <c:pt idx="8">
                  <c:v>296</c:v>
                </c:pt>
                <c:pt idx="9">
                  <c:v>10</c:v>
                </c:pt>
                <c:pt idx="10">
                  <c:v>-940</c:v>
                </c:pt>
                <c:pt idx="11">
                  <c:v>-1888</c:v>
                </c:pt>
                <c:pt idx="12">
                  <c:v>-2130</c:v>
                </c:pt>
                <c:pt idx="13">
                  <c:v>-2488</c:v>
                </c:pt>
                <c:pt idx="14">
                  <c:v>-3572</c:v>
                </c:pt>
                <c:pt idx="15">
                  <c:v>-4192</c:v>
                </c:pt>
                <c:pt idx="16">
                  <c:v>-12617</c:v>
                </c:pt>
                <c:pt idx="17">
                  <c:v>-18865</c:v>
                </c:pt>
                <c:pt idx="18">
                  <c:v>-22137</c:v>
                </c:pt>
                <c:pt idx="19">
                  <c:v>-25550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9-4688-A590-21536DE65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87991263"/>
        <c:axId val="687992095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'Figura 6'!$P$3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'Figura 6'!$N$4:$N$23</c15:sqref>
                        </c15:formulaRef>
                      </c:ext>
                    </c:extLst>
                    <c:strCache>
                      <c:ptCount val="20"/>
                      <c:pt idx="0">
                        <c:v>Lombardia</c:v>
                      </c:pt>
                      <c:pt idx="1">
                        <c:v>Emilia-Romagna</c:v>
                      </c:pt>
                      <c:pt idx="2">
                        <c:v>Lazio</c:v>
                      </c:pt>
                      <c:pt idx="3">
                        <c:v>Piemonte</c:v>
                      </c:pt>
                      <c:pt idx="4">
                        <c:v>Toscana</c:v>
                      </c:pt>
                      <c:pt idx="5">
                        <c:v>Veneto</c:v>
                      </c:pt>
                      <c:pt idx="6">
                        <c:v>Trentino-Alto Adige</c:v>
                      </c:pt>
                      <c:pt idx="7">
                        <c:v>Friuli-Venezia Giulia</c:v>
                      </c:pt>
                      <c:pt idx="8">
                        <c:v>Ligura</c:v>
                      </c:pt>
                      <c:pt idx="9">
                        <c:v>Valle d'Aosta</c:v>
                      </c:pt>
                      <c:pt idx="10">
                        <c:v>Umbria</c:v>
                      </c:pt>
                      <c:pt idx="11">
                        <c:v>Molise</c:v>
                      </c:pt>
                      <c:pt idx="12">
                        <c:v>Marche</c:v>
                      </c:pt>
                      <c:pt idx="13">
                        <c:v>Sardegna</c:v>
                      </c:pt>
                      <c:pt idx="14">
                        <c:v>Abruzzo</c:v>
                      </c:pt>
                      <c:pt idx="15">
                        <c:v>Basilicata</c:v>
                      </c:pt>
                      <c:pt idx="16">
                        <c:v>Calabria</c:v>
                      </c:pt>
                      <c:pt idx="17">
                        <c:v>Puglia</c:v>
                      </c:pt>
                      <c:pt idx="18">
                        <c:v>Sicilia</c:v>
                      </c:pt>
                      <c:pt idx="19">
                        <c:v>Campania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'Figura 6'!$P$4:$P$23</c15:sqref>
                        </c15:formulaRef>
                      </c:ext>
                    </c:extLst>
                    <c:numCache>
                      <c:formatCode>#,##0</c:formatCode>
                      <c:ptCount val="2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6D9-4688-A590-21536DE654ED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687991263"/>
        <c:axId val="687992095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'Figura 6'!$Q$3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9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'Figura 6'!$N$4:$N$23</c15:sqref>
                        </c15:formulaRef>
                      </c:ext>
                    </c:extLst>
                    <c:strCache>
                      <c:ptCount val="20"/>
                      <c:pt idx="0">
                        <c:v>Lombardia</c:v>
                      </c:pt>
                      <c:pt idx="1">
                        <c:v>Emilia-Romagna</c:v>
                      </c:pt>
                      <c:pt idx="2">
                        <c:v>Lazio</c:v>
                      </c:pt>
                      <c:pt idx="3">
                        <c:v>Piemonte</c:v>
                      </c:pt>
                      <c:pt idx="4">
                        <c:v>Toscana</c:v>
                      </c:pt>
                      <c:pt idx="5">
                        <c:v>Veneto</c:v>
                      </c:pt>
                      <c:pt idx="6">
                        <c:v>Trentino-Alto Adige</c:v>
                      </c:pt>
                      <c:pt idx="7">
                        <c:v>Friuli-Venezia Giulia</c:v>
                      </c:pt>
                      <c:pt idx="8">
                        <c:v>Ligura</c:v>
                      </c:pt>
                      <c:pt idx="9">
                        <c:v>Valle d'Aosta</c:v>
                      </c:pt>
                      <c:pt idx="10">
                        <c:v>Umbria</c:v>
                      </c:pt>
                      <c:pt idx="11">
                        <c:v>Molise</c:v>
                      </c:pt>
                      <c:pt idx="12">
                        <c:v>Marche</c:v>
                      </c:pt>
                      <c:pt idx="13">
                        <c:v>Sardegna</c:v>
                      </c:pt>
                      <c:pt idx="14">
                        <c:v>Abruzzo</c:v>
                      </c:pt>
                      <c:pt idx="15">
                        <c:v>Basilicata</c:v>
                      </c:pt>
                      <c:pt idx="16">
                        <c:v>Calabria</c:v>
                      </c:pt>
                      <c:pt idx="17">
                        <c:v>Puglia</c:v>
                      </c:pt>
                      <c:pt idx="18">
                        <c:v>Sicilia</c:v>
                      </c:pt>
                      <c:pt idx="19">
                        <c:v>Campania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'Figura 6'!$Q$4:$Q$23</c15:sqref>
                        </c15:formulaRef>
                      </c:ext>
                    </c:extLst>
                    <c:numCache>
                      <c:formatCode>#,##0</c:formatCode>
                      <c:ptCount val="20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96D9-4688-A590-21536DE654ED}"/>
                  </c:ext>
                </c:extLst>
              </c15:ser>
            </c15:filteredScatterSeries>
          </c:ext>
        </c:extLst>
      </c:scatterChart>
      <c:catAx>
        <c:axId val="68799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87992095"/>
        <c:crosses val="autoZero"/>
        <c:auto val="1"/>
        <c:lblAlgn val="ctr"/>
        <c:lblOffset val="100"/>
        <c:noMultiLvlLbl val="0"/>
      </c:catAx>
      <c:valAx>
        <c:axId val="687992095"/>
        <c:scaling>
          <c:orientation val="minMax"/>
          <c:max val="45000"/>
          <c:min val="-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8799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0</xdr:row>
      <xdr:rowOff>164394</xdr:rowOff>
    </xdr:from>
    <xdr:to>
      <xdr:col>10</xdr:col>
      <xdr:colOff>28575</xdr:colOff>
      <xdr:row>19</xdr:row>
      <xdr:rowOff>180975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174624</xdr:rowOff>
    </xdr:from>
    <xdr:to>
      <xdr:col>13</xdr:col>
      <xdr:colOff>180975</xdr:colOff>
      <xdr:row>20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05A6385-F597-9AF2-8AF1-FAD70A011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17319</xdr:colOff>
      <xdr:row>1</xdr:row>
      <xdr:rowOff>22512</xdr:rowOff>
    </xdr:from>
    <xdr:to>
      <xdr:col>5</xdr:col>
      <xdr:colOff>346364</xdr:colOff>
      <xdr:row>21</xdr:row>
      <xdr:rowOff>34635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7</xdr:col>
      <xdr:colOff>571500</xdr:colOff>
      <xdr:row>22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</xdr:colOff>
      <xdr:row>3</xdr:row>
      <xdr:rowOff>28575</xdr:rowOff>
    </xdr:from>
    <xdr:to>
      <xdr:col>16</xdr:col>
      <xdr:colOff>168275</xdr:colOff>
      <xdr:row>22</xdr:row>
      <xdr:rowOff>69850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2</xdr:row>
      <xdr:rowOff>23415</xdr:rowOff>
    </xdr:from>
    <xdr:to>
      <xdr:col>15</xdr:col>
      <xdr:colOff>381000</xdr:colOff>
      <xdr:row>17</xdr:row>
      <xdr:rowOff>123825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D1A6348-F15D-408C-A438-FE8670257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14288</xdr:rowOff>
    </xdr:from>
    <xdr:to>
      <xdr:col>7</xdr:col>
      <xdr:colOff>600074</xdr:colOff>
      <xdr:row>17</xdr:row>
      <xdr:rowOff>133350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FA23A60-6D77-4543-B5EC-1F37F7957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12</xdr:col>
      <xdr:colOff>0</xdr:colOff>
      <xdr:row>23</xdr:row>
      <xdr:rowOff>180975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419100</xdr:colOff>
      <xdr:row>25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B1C17E3-1329-0A32-D1D2-659B678F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6515100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/>
  </sheetViews>
  <sheetFormatPr defaultRowHeight="16.5" x14ac:dyDescent="0.3"/>
  <cols>
    <col min="1" max="1" width="108.42578125" style="35" bestFit="1" customWidth="1"/>
  </cols>
  <sheetData>
    <row r="1" spans="1:1" x14ac:dyDescent="0.3">
      <c r="A1" s="35" t="str">
        <f>'Figura 1'!A1</f>
        <v>Figura 1. Saldi naturali, migratori e totali (migliaia), 2024</v>
      </c>
    </row>
    <row r="2" spans="1:1" x14ac:dyDescent="0.3">
      <c r="A2" s="35" t="str">
        <f>'Figura 2'!A1</f>
        <v>Figura 2. Saldo migratorio dal Mezzogiorno verso il Centro-Nord per classe di età (unità), 2024</v>
      </c>
    </row>
    <row r="3" spans="1:1" x14ac:dyDescent="0.3">
      <c r="A3" s="35" t="str">
        <f>'Tabella 1'!A1</f>
        <v>Tabella 1. Bilancio demografico delle regioni italiane, 2024. Tassi per mille abitanti; variazione annua della popolazione in migliaia</v>
      </c>
    </row>
    <row r="4" spans="1:1" x14ac:dyDescent="0.3">
      <c r="A4" s="35" t="str">
        <f>'Figura 3'!A1</f>
        <v>Figura 3. Tassi di crescita naturale, migratoria e totale, 2005-2025. Valori medi annui per mille abitanti</v>
      </c>
    </row>
    <row r="5" spans="1:1" x14ac:dyDescent="0.3">
      <c r="A5" s="35" t="str">
        <f>'Figura 4'!A1</f>
        <v>Figura 4. Popolazione residente per classi di età, 2005-2025</v>
      </c>
    </row>
    <row r="6" spans="1:1" x14ac:dyDescent="0.3">
      <c r="A6" s="35" t="str">
        <f>'Figura 5'!A1</f>
        <v>Figura 5. Cittadini italiani espatriati e rimpatriati (unità), 2005-2024</v>
      </c>
    </row>
    <row r="7" spans="1:1" x14ac:dyDescent="0.3">
      <c r="A7" s="35" t="str">
        <f>'Tabella 2'!A1</f>
        <v>Tabella 2. Saldi migratori con l’estero dei cittadini italiani (unità)</v>
      </c>
    </row>
    <row r="8" spans="1:1" x14ac:dyDescent="0.3">
      <c r="A8" s="35" t="str">
        <f>'Tabella 3'!A1</f>
        <v>Tabella 3. Flussi migratori con l’estero (unità), 2019-2023</v>
      </c>
    </row>
    <row r="9" spans="1:1" x14ac:dyDescent="0.3">
      <c r="A9" s="35" t="str">
        <f>'Tabella 4'!A1</f>
        <v>Tabella 4. Mezzogiorno: flussi migratori verso il Centro-Nord e l’estero (unità), 2019-2023</v>
      </c>
    </row>
    <row r="10" spans="1:1" x14ac:dyDescent="0.3">
      <c r="A10" s="35" t="str">
        <f>'Figura 6'!A1</f>
        <v xml:space="preserve">Figura 6. Saldi migratori interni dei giovani di 25-34 anni laureati, cittadini italiani (migliaia), 2019-2023 </v>
      </c>
    </row>
    <row r="11" spans="1:1" x14ac:dyDescent="0.3">
      <c r="A11" s="35" t="str">
        <f>'Tabella 5'!A1</f>
        <v>Tabella 5. Mezzogiorno: flussi migratori verso il Centro-Nord e l’estero, cittadini italiani, 2005-2024</v>
      </c>
    </row>
    <row r="12" spans="1:1" x14ac:dyDescent="0.3">
      <c r="A12" s="35" t="str">
        <f>'Tabella 6'!A1</f>
        <v>Tabella 6. Occupati che lavorano fuori dalla macroarea di residenza</v>
      </c>
    </row>
    <row r="13" spans="1:1" x14ac:dyDescent="0.3">
      <c r="A13" s="35" t="str">
        <f>'Tabella 7'!A1</f>
        <v>Tabella 7. Indicatori demografici al 2024 e al 2050</v>
      </c>
    </row>
    <row r="14" spans="1:1" x14ac:dyDescent="0.3">
      <c r="A14" s="35" t="str">
        <f>'Tabella 8'!A1</f>
        <v>Tabella 8. Famiglie per tipologia familiare, 2024 e 2050</v>
      </c>
    </row>
    <row r="15" spans="1:1" x14ac:dyDescent="0.3">
      <c r="A15" s="35" t="str">
        <f>Focus!A1</f>
        <v>Il quadrilatero delle Zes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3"/>
  <sheetViews>
    <sheetView zoomScaleNormal="100" workbookViewId="0"/>
  </sheetViews>
  <sheetFormatPr defaultColWidth="8.7109375" defaultRowHeight="17.25" x14ac:dyDescent="0.3"/>
  <cols>
    <col min="1" max="1" width="20" style="39" customWidth="1"/>
    <col min="2" max="2" width="12.7109375" style="39" customWidth="1"/>
    <col min="3" max="3" width="12.85546875" style="39" bestFit="1" customWidth="1"/>
    <col min="4" max="4" width="11.7109375" style="39" bestFit="1" customWidth="1"/>
    <col min="5" max="5" width="9.140625" style="39" bestFit="1" customWidth="1"/>
    <col min="6" max="6" width="15.28515625" style="39" customWidth="1"/>
    <col min="7" max="7" width="11.140625" style="39" customWidth="1"/>
    <col min="8" max="8" width="10.28515625" style="39" customWidth="1"/>
    <col min="9" max="9" width="11.5703125" style="39" customWidth="1"/>
    <col min="10" max="10" width="11.7109375" style="39" bestFit="1" customWidth="1"/>
    <col min="11" max="11" width="9.140625" style="39" bestFit="1" customWidth="1"/>
    <col min="12" max="34" width="8.7109375" style="13"/>
    <col min="35" max="16384" width="8.7109375" style="19"/>
  </cols>
  <sheetData>
    <row r="1" spans="1:12" x14ac:dyDescent="0.3">
      <c r="A1" s="55" t="s">
        <v>162</v>
      </c>
    </row>
    <row r="2" spans="1:12" ht="33.75" customHeight="1" x14ac:dyDescent="0.25">
      <c r="A2" s="109" t="s">
        <v>134</v>
      </c>
      <c r="B2" s="110" t="s">
        <v>102</v>
      </c>
      <c r="C2" s="110" t="s">
        <v>103</v>
      </c>
      <c r="D2" s="110"/>
      <c r="E2" s="110"/>
      <c r="F2" s="110" t="s">
        <v>104</v>
      </c>
      <c r="G2" s="110"/>
      <c r="H2" s="110"/>
      <c r="I2" s="111" t="s">
        <v>165</v>
      </c>
      <c r="J2" s="111"/>
      <c r="K2" s="111"/>
      <c r="L2" s="37"/>
    </row>
    <row r="3" spans="1:12" x14ac:dyDescent="0.25">
      <c r="A3" s="109"/>
      <c r="B3" s="110"/>
      <c r="C3" s="57" t="s">
        <v>105</v>
      </c>
      <c r="D3" s="57" t="s">
        <v>106</v>
      </c>
      <c r="E3" s="57" t="s">
        <v>107</v>
      </c>
      <c r="F3" s="57" t="s">
        <v>105</v>
      </c>
      <c r="G3" s="57" t="s">
        <v>106</v>
      </c>
      <c r="H3" s="57" t="s">
        <v>107</v>
      </c>
      <c r="I3" s="57" t="s">
        <v>105</v>
      </c>
      <c r="J3" s="57" t="s">
        <v>106</v>
      </c>
      <c r="K3" s="57" t="s">
        <v>107</v>
      </c>
      <c r="L3" s="37"/>
    </row>
    <row r="4" spans="1:12" x14ac:dyDescent="0.25">
      <c r="A4" s="112" t="s">
        <v>133</v>
      </c>
      <c r="B4" s="63" t="s">
        <v>108</v>
      </c>
      <c r="C4" s="66">
        <v>109798</v>
      </c>
      <c r="D4" s="66">
        <v>173675</v>
      </c>
      <c r="E4" s="66">
        <v>-63877</v>
      </c>
      <c r="F4" s="66">
        <v>23285</v>
      </c>
      <c r="G4" s="66">
        <v>69119</v>
      </c>
      <c r="H4" s="66">
        <v>-45834</v>
      </c>
      <c r="I4" s="66">
        <v>6933</v>
      </c>
      <c r="J4" s="66">
        <v>25456</v>
      </c>
      <c r="K4" s="66">
        <v>-18523</v>
      </c>
      <c r="L4" s="37"/>
    </row>
    <row r="5" spans="1:12" x14ac:dyDescent="0.25">
      <c r="A5" s="113"/>
      <c r="B5" s="64" t="s">
        <v>109</v>
      </c>
      <c r="C5" s="60">
        <v>320426</v>
      </c>
      <c r="D5" s="60">
        <v>49327</v>
      </c>
      <c r="E5" s="60">
        <v>271099</v>
      </c>
      <c r="F5" s="60">
        <v>94914</v>
      </c>
      <c r="G5" s="60">
        <v>12712</v>
      </c>
      <c r="H5" s="60">
        <v>82202</v>
      </c>
      <c r="I5" s="60">
        <v>10854</v>
      </c>
      <c r="J5" s="60">
        <v>1272</v>
      </c>
      <c r="K5" s="60">
        <v>9582</v>
      </c>
      <c r="L5" s="37"/>
    </row>
    <row r="6" spans="1:12" x14ac:dyDescent="0.25">
      <c r="A6" s="114"/>
      <c r="B6" s="65" t="s">
        <v>110</v>
      </c>
      <c r="C6" s="61">
        <v>430224</v>
      </c>
      <c r="D6" s="61">
        <v>223002</v>
      </c>
      <c r="E6" s="61">
        <v>207222</v>
      </c>
      <c r="F6" s="61">
        <v>118199</v>
      </c>
      <c r="G6" s="61">
        <v>81831</v>
      </c>
      <c r="H6" s="61">
        <v>36368</v>
      </c>
      <c r="I6" s="61">
        <v>17787</v>
      </c>
      <c r="J6" s="61">
        <v>26728</v>
      </c>
      <c r="K6" s="61">
        <v>-8941</v>
      </c>
      <c r="L6" s="37"/>
    </row>
    <row r="7" spans="1:12" x14ac:dyDescent="0.25">
      <c r="A7" s="115" t="s">
        <v>28</v>
      </c>
      <c r="B7" s="63" t="s">
        <v>108</v>
      </c>
      <c r="C7" s="66">
        <v>271713</v>
      </c>
      <c r="D7" s="66">
        <v>518878</v>
      </c>
      <c r="E7" s="66">
        <v>-247165</v>
      </c>
      <c r="F7" s="66">
        <v>61101</v>
      </c>
      <c r="G7" s="66">
        <v>209462</v>
      </c>
      <c r="H7" s="66">
        <v>-148361</v>
      </c>
      <c r="I7" s="66">
        <v>24390</v>
      </c>
      <c r="J7" s="66">
        <v>115699</v>
      </c>
      <c r="K7" s="66">
        <v>-91309</v>
      </c>
      <c r="L7" s="37"/>
    </row>
    <row r="8" spans="1:12" x14ac:dyDescent="0.25">
      <c r="A8" s="116"/>
      <c r="B8" s="64" t="s">
        <v>109</v>
      </c>
      <c r="C8" s="60">
        <v>36050</v>
      </c>
      <c r="D8" s="60">
        <v>88972</v>
      </c>
      <c r="E8" s="60">
        <v>-52922</v>
      </c>
      <c r="F8" s="60">
        <v>10872</v>
      </c>
      <c r="G8" s="60">
        <v>25185</v>
      </c>
      <c r="H8" s="60">
        <v>-14313</v>
      </c>
      <c r="I8" s="60">
        <v>1360</v>
      </c>
      <c r="J8" s="60">
        <v>3676</v>
      </c>
      <c r="K8" s="60">
        <v>-2316</v>
      </c>
      <c r="L8" s="37"/>
    </row>
    <row r="9" spans="1:12" x14ac:dyDescent="0.25">
      <c r="A9" s="117"/>
      <c r="B9" s="65" t="s">
        <v>110</v>
      </c>
      <c r="C9" s="61">
        <v>307763</v>
      </c>
      <c r="D9" s="61">
        <v>607850</v>
      </c>
      <c r="E9" s="61">
        <v>-300087</v>
      </c>
      <c r="F9" s="61">
        <v>71973</v>
      </c>
      <c r="G9" s="61">
        <v>234647</v>
      </c>
      <c r="H9" s="61">
        <v>-162674</v>
      </c>
      <c r="I9" s="61">
        <v>25750</v>
      </c>
      <c r="J9" s="61">
        <v>119375</v>
      </c>
      <c r="K9" s="61">
        <v>-93625</v>
      </c>
      <c r="L9" s="37"/>
    </row>
    <row r="10" spans="1:12" x14ac:dyDescent="0.25">
      <c r="A10" s="112" t="s">
        <v>0</v>
      </c>
      <c r="B10" s="63" t="s">
        <v>108</v>
      </c>
      <c r="C10" s="66">
        <v>381511</v>
      </c>
      <c r="D10" s="66">
        <v>692553</v>
      </c>
      <c r="E10" s="66">
        <v>-311042</v>
      </c>
      <c r="F10" s="66">
        <v>84386</v>
      </c>
      <c r="G10" s="66">
        <v>278581</v>
      </c>
      <c r="H10" s="66">
        <v>-194195</v>
      </c>
      <c r="I10" s="66">
        <v>31323</v>
      </c>
      <c r="J10" s="66">
        <v>141155</v>
      </c>
      <c r="K10" s="66">
        <v>-109832</v>
      </c>
      <c r="L10" s="37"/>
    </row>
    <row r="11" spans="1:12" x14ac:dyDescent="0.25">
      <c r="A11" s="113"/>
      <c r="B11" s="64" t="s">
        <v>109</v>
      </c>
      <c r="C11" s="60">
        <v>356476</v>
      </c>
      <c r="D11" s="60">
        <v>138299</v>
      </c>
      <c r="E11" s="60">
        <v>218177</v>
      </c>
      <c r="F11" s="60">
        <v>105786</v>
      </c>
      <c r="G11" s="60">
        <v>37897</v>
      </c>
      <c r="H11" s="60">
        <v>67889</v>
      </c>
      <c r="I11" s="60">
        <v>12214</v>
      </c>
      <c r="J11" s="60">
        <v>4948</v>
      </c>
      <c r="K11" s="60">
        <v>7266</v>
      </c>
      <c r="L11" s="37"/>
    </row>
    <row r="12" spans="1:12" x14ac:dyDescent="0.25">
      <c r="A12" s="114"/>
      <c r="B12" s="65" t="s">
        <v>110</v>
      </c>
      <c r="C12" s="61">
        <v>737987</v>
      </c>
      <c r="D12" s="61">
        <v>830852</v>
      </c>
      <c r="E12" s="61">
        <v>-92865</v>
      </c>
      <c r="F12" s="61">
        <v>190172</v>
      </c>
      <c r="G12" s="61">
        <v>316478</v>
      </c>
      <c r="H12" s="61">
        <v>-126306</v>
      </c>
      <c r="I12" s="61">
        <v>43537</v>
      </c>
      <c r="J12" s="61">
        <v>146103</v>
      </c>
      <c r="K12" s="61">
        <v>-102566</v>
      </c>
      <c r="L12" s="37"/>
    </row>
    <row r="13" spans="1:12" x14ac:dyDescent="0.3">
      <c r="A13" s="38" t="s">
        <v>33</v>
      </c>
      <c r="B13" s="64"/>
      <c r="C13" s="59"/>
      <c r="D13" s="59"/>
      <c r="E13" s="59"/>
      <c r="F13" s="59"/>
      <c r="G13" s="59"/>
      <c r="H13" s="59"/>
      <c r="I13" s="59"/>
      <c r="J13" s="59"/>
      <c r="K13" s="59"/>
      <c r="L13" s="37"/>
    </row>
  </sheetData>
  <mergeCells count="8">
    <mergeCell ref="F2:H2"/>
    <mergeCell ref="I2:K2"/>
    <mergeCell ref="A4:A6"/>
    <mergeCell ref="A7:A9"/>
    <mergeCell ref="A10:A12"/>
    <mergeCell ref="B2:B3"/>
    <mergeCell ref="C2:E2"/>
    <mergeCell ref="A2:A3"/>
  </mergeCell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7"/>
  <sheetViews>
    <sheetView tabSelected="1" workbookViewId="0"/>
  </sheetViews>
  <sheetFormatPr defaultRowHeight="15" x14ac:dyDescent="0.25"/>
  <cols>
    <col min="14" max="14" width="17.42578125" bestFit="1" customWidth="1"/>
    <col min="15" max="15" width="12.7109375" bestFit="1" customWidth="1"/>
    <col min="16" max="17" width="10.5703125" customWidth="1"/>
  </cols>
  <sheetData>
    <row r="1" spans="1:17" ht="17.25" x14ac:dyDescent="0.25">
      <c r="A1" s="55" t="s">
        <v>166</v>
      </c>
    </row>
    <row r="3" spans="1:17" x14ac:dyDescent="0.25">
      <c r="N3" s="11" t="s">
        <v>138</v>
      </c>
      <c r="O3" s="11" t="s">
        <v>111</v>
      </c>
    </row>
    <row r="4" spans="1:17" x14ac:dyDescent="0.25">
      <c r="N4" t="s">
        <v>49</v>
      </c>
      <c r="O4" s="10">
        <v>44519</v>
      </c>
      <c r="P4" s="10"/>
      <c r="Q4" s="10"/>
    </row>
    <row r="5" spans="1:17" x14ac:dyDescent="0.25">
      <c r="N5" t="s">
        <v>54</v>
      </c>
      <c r="O5" s="10">
        <v>21612</v>
      </c>
      <c r="P5" s="10"/>
      <c r="Q5" s="10"/>
    </row>
    <row r="6" spans="1:17" x14ac:dyDescent="0.25">
      <c r="N6" t="s">
        <v>58</v>
      </c>
      <c r="O6" s="10">
        <v>8920</v>
      </c>
      <c r="P6" s="10"/>
      <c r="Q6" s="10"/>
    </row>
    <row r="7" spans="1:17" x14ac:dyDescent="0.25">
      <c r="N7" t="s">
        <v>47</v>
      </c>
      <c r="O7" s="10">
        <v>8021</v>
      </c>
      <c r="P7" s="10"/>
      <c r="Q7" s="10"/>
    </row>
    <row r="8" spans="1:17" x14ac:dyDescent="0.25">
      <c r="N8" t="s">
        <v>55</v>
      </c>
      <c r="O8" s="10">
        <v>4443</v>
      </c>
      <c r="P8" s="10"/>
      <c r="Q8" s="10"/>
    </row>
    <row r="9" spans="1:17" x14ac:dyDescent="0.25">
      <c r="N9" t="s">
        <v>51</v>
      </c>
      <c r="O9" s="10">
        <v>3345</v>
      </c>
      <c r="P9" s="10"/>
      <c r="Q9" s="10"/>
    </row>
    <row r="10" spans="1:17" x14ac:dyDescent="0.25">
      <c r="N10" t="s">
        <v>50</v>
      </c>
      <c r="O10" s="10">
        <v>1930</v>
      </c>
      <c r="P10" s="10"/>
      <c r="Q10" s="10"/>
    </row>
    <row r="11" spans="1:17" x14ac:dyDescent="0.25">
      <c r="N11" t="s">
        <v>52</v>
      </c>
      <c r="O11" s="10">
        <v>1283</v>
      </c>
      <c r="P11" s="10"/>
      <c r="Q11" s="10"/>
    </row>
    <row r="12" spans="1:17" x14ac:dyDescent="0.25">
      <c r="N12" t="s">
        <v>130</v>
      </c>
      <c r="O12" s="10">
        <v>296</v>
      </c>
      <c r="P12" s="10"/>
      <c r="Q12" s="10"/>
    </row>
    <row r="13" spans="1:17" x14ac:dyDescent="0.25">
      <c r="N13" t="s">
        <v>48</v>
      </c>
      <c r="O13" s="10">
        <v>10</v>
      </c>
      <c r="P13" s="10"/>
      <c r="Q13" s="10"/>
    </row>
    <row r="14" spans="1:17" x14ac:dyDescent="0.25">
      <c r="N14" t="s">
        <v>56</v>
      </c>
      <c r="O14" s="10">
        <v>-940</v>
      </c>
      <c r="P14" s="10"/>
      <c r="Q14" s="10"/>
    </row>
    <row r="15" spans="1:17" x14ac:dyDescent="0.25">
      <c r="N15" s="9" t="s">
        <v>18</v>
      </c>
      <c r="O15" s="10">
        <v>-1888</v>
      </c>
      <c r="P15" s="10"/>
      <c r="Q15" s="10"/>
    </row>
    <row r="16" spans="1:17" x14ac:dyDescent="0.25">
      <c r="N16" t="s">
        <v>57</v>
      </c>
      <c r="O16" s="10">
        <v>-2130</v>
      </c>
      <c r="P16" s="10"/>
      <c r="Q16" s="10"/>
    </row>
    <row r="17" spans="1:17" x14ac:dyDescent="0.25">
      <c r="N17" s="9" t="s">
        <v>24</v>
      </c>
      <c r="O17" s="10">
        <v>-2488</v>
      </c>
      <c r="P17" s="10"/>
      <c r="Q17" s="10"/>
    </row>
    <row r="18" spans="1:17" x14ac:dyDescent="0.25">
      <c r="N18" s="9" t="s">
        <v>17</v>
      </c>
      <c r="O18" s="10">
        <v>-3572</v>
      </c>
      <c r="P18" s="10"/>
      <c r="Q18" s="10"/>
    </row>
    <row r="19" spans="1:17" x14ac:dyDescent="0.25">
      <c r="N19" s="9" t="s">
        <v>21</v>
      </c>
      <c r="O19" s="10">
        <v>-4192</v>
      </c>
      <c r="P19" s="10"/>
      <c r="Q19" s="10"/>
    </row>
    <row r="20" spans="1:17" x14ac:dyDescent="0.25">
      <c r="N20" s="9" t="s">
        <v>22</v>
      </c>
      <c r="O20" s="10">
        <v>-12617</v>
      </c>
      <c r="P20" s="10"/>
      <c r="Q20" s="10"/>
    </row>
    <row r="21" spans="1:17" x14ac:dyDescent="0.25">
      <c r="N21" s="9" t="s">
        <v>20</v>
      </c>
      <c r="O21" s="10">
        <v>-18865</v>
      </c>
      <c r="P21" s="10"/>
      <c r="Q21" s="10"/>
    </row>
    <row r="22" spans="1:17" x14ac:dyDescent="0.25">
      <c r="N22" s="9" t="s">
        <v>23</v>
      </c>
      <c r="O22" s="10">
        <v>-22137</v>
      </c>
      <c r="P22" s="10"/>
      <c r="Q22" s="10"/>
    </row>
    <row r="23" spans="1:17" x14ac:dyDescent="0.25">
      <c r="N23" s="34" t="s">
        <v>19</v>
      </c>
      <c r="O23" s="10">
        <v>-25550</v>
      </c>
      <c r="P23" s="10"/>
      <c r="Q23" s="10"/>
    </row>
    <row r="24" spans="1:17" x14ac:dyDescent="0.25">
      <c r="O24" s="10"/>
      <c r="P24" s="10"/>
      <c r="Q24" s="10"/>
    </row>
    <row r="25" spans="1:17" ht="17.25" x14ac:dyDescent="0.25">
      <c r="A25" s="55" t="s">
        <v>33</v>
      </c>
      <c r="O25" s="10"/>
      <c r="P25" s="10"/>
      <c r="Q25" s="10"/>
    </row>
    <row r="26" spans="1:17" x14ac:dyDescent="0.25">
      <c r="O26" s="10"/>
      <c r="P26" s="10"/>
      <c r="Q26" s="10"/>
    </row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</sheetData>
  <sortState xmlns:xlrd2="http://schemas.microsoft.com/office/spreadsheetml/2017/richdata2" ref="N4:Q23">
    <sortCondition descending="1" ref="O4"/>
  </sortState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6"/>
  <sheetViews>
    <sheetView workbookViewId="0">
      <selection activeCell="O18" sqref="O18"/>
    </sheetView>
  </sheetViews>
  <sheetFormatPr defaultRowHeight="17.25" x14ac:dyDescent="0.3"/>
  <cols>
    <col min="1" max="1" width="37.5703125" style="39" customWidth="1"/>
    <col min="2" max="3" width="14.140625" style="39" customWidth="1"/>
    <col min="4" max="5" width="11.42578125" style="39" customWidth="1"/>
    <col min="6" max="7" width="13.28515625" style="39" customWidth="1"/>
    <col min="10" max="10" width="9.140625" bestFit="1" customWidth="1"/>
    <col min="11" max="11" width="11.28515625" bestFit="1" customWidth="1"/>
    <col min="12" max="12" width="12.28515625" customWidth="1"/>
  </cols>
  <sheetData>
    <row r="1" spans="1:12" s="31" customFormat="1" x14ac:dyDescent="0.25">
      <c r="A1" s="119" t="s">
        <v>163</v>
      </c>
      <c r="B1" s="119"/>
      <c r="C1" s="119"/>
      <c r="D1" s="119"/>
      <c r="E1" s="119"/>
      <c r="F1" s="119"/>
      <c r="G1" s="119"/>
      <c r="H1" s="30"/>
    </row>
    <row r="2" spans="1:12" s="31" customFormat="1" x14ac:dyDescent="0.25">
      <c r="A2" s="67" t="s">
        <v>160</v>
      </c>
      <c r="B2" s="68"/>
      <c r="C2" s="68"/>
      <c r="D2" s="68"/>
      <c r="E2" s="68"/>
      <c r="F2" s="68"/>
      <c r="G2" s="68"/>
      <c r="H2" s="30"/>
    </row>
    <row r="3" spans="1:12" x14ac:dyDescent="0.3">
      <c r="A3" s="69"/>
      <c r="B3" s="118" t="s">
        <v>170</v>
      </c>
      <c r="C3" s="118"/>
      <c r="D3" s="118" t="s">
        <v>149</v>
      </c>
      <c r="E3" s="118"/>
      <c r="F3" s="118" t="s">
        <v>150</v>
      </c>
      <c r="G3" s="118"/>
    </row>
    <row r="4" spans="1:12" x14ac:dyDescent="0.3">
      <c r="A4" s="44"/>
      <c r="B4" s="47" t="s">
        <v>151</v>
      </c>
      <c r="C4" s="47" t="s">
        <v>32</v>
      </c>
      <c r="D4" s="47" t="s">
        <v>151</v>
      </c>
      <c r="E4" s="47" t="s">
        <v>32</v>
      </c>
      <c r="F4" s="47" t="s">
        <v>151</v>
      </c>
      <c r="G4" s="47" t="s">
        <v>32</v>
      </c>
      <c r="J4" s="32"/>
      <c r="K4" s="32"/>
      <c r="L4" s="32"/>
    </row>
    <row r="5" spans="1:12" x14ac:dyDescent="0.3">
      <c r="A5" s="39" t="s">
        <v>152</v>
      </c>
      <c r="B5" s="53">
        <v>2592065</v>
      </c>
      <c r="C5" s="45"/>
      <c r="D5" s="53">
        <v>2049871</v>
      </c>
      <c r="E5" s="45"/>
      <c r="F5" s="53">
        <v>542194</v>
      </c>
      <c r="G5" s="45"/>
      <c r="I5" s="10"/>
      <c r="J5" s="33"/>
      <c r="K5" s="33"/>
      <c r="L5" s="33"/>
    </row>
    <row r="6" spans="1:12" x14ac:dyDescent="0.3">
      <c r="A6" s="70" t="s">
        <v>158</v>
      </c>
      <c r="B6" s="53">
        <v>596057</v>
      </c>
      <c r="C6" s="71">
        <v>22.995449573988306</v>
      </c>
      <c r="D6" s="53">
        <v>493813</v>
      </c>
      <c r="E6" s="71">
        <v>24.089954928871133</v>
      </c>
      <c r="F6" s="53">
        <v>102244</v>
      </c>
      <c r="G6" s="71">
        <v>18.85745692501208</v>
      </c>
      <c r="I6" s="10"/>
      <c r="J6" s="33"/>
      <c r="K6" s="33"/>
      <c r="L6" s="33"/>
    </row>
    <row r="7" spans="1:12" x14ac:dyDescent="0.3">
      <c r="A7" s="70" t="s">
        <v>153</v>
      </c>
      <c r="B7" s="53">
        <v>1332682</v>
      </c>
      <c r="C7" s="71">
        <v>51.413911302378601</v>
      </c>
      <c r="D7" s="53">
        <v>1067614</v>
      </c>
      <c r="E7" s="71">
        <v>52.082009063009323</v>
      </c>
      <c r="F7" s="53">
        <v>265068</v>
      </c>
      <c r="G7" s="71">
        <v>48.888036385500392</v>
      </c>
      <c r="I7" s="10"/>
      <c r="J7" s="33"/>
      <c r="K7" s="33"/>
      <c r="L7" s="33"/>
    </row>
    <row r="8" spans="1:12" x14ac:dyDescent="0.3">
      <c r="A8" s="70" t="s">
        <v>159</v>
      </c>
      <c r="B8" s="53">
        <v>388533</v>
      </c>
      <c r="C8" s="71">
        <v>29.154216834923862</v>
      </c>
      <c r="D8" s="53">
        <v>328462</v>
      </c>
      <c r="E8" s="71">
        <v>30.765988456502068</v>
      </c>
      <c r="F8" s="53">
        <v>60071</v>
      </c>
      <c r="G8" s="71">
        <v>22.662486607210226</v>
      </c>
      <c r="I8" s="10"/>
      <c r="J8" s="32"/>
      <c r="K8" s="32"/>
      <c r="L8" s="32"/>
    </row>
    <row r="9" spans="1:12" x14ac:dyDescent="0.3">
      <c r="A9" s="70"/>
      <c r="B9" s="53"/>
      <c r="C9" s="71"/>
      <c r="D9" s="53"/>
      <c r="E9" s="71"/>
      <c r="F9" s="53"/>
      <c r="G9" s="71"/>
      <c r="I9" s="10"/>
      <c r="J9" s="32"/>
      <c r="K9" s="32"/>
      <c r="L9" s="32"/>
    </row>
    <row r="10" spans="1:12" x14ac:dyDescent="0.3">
      <c r="A10" s="39" t="s">
        <v>154</v>
      </c>
      <c r="B10" s="53">
        <v>1432327</v>
      </c>
      <c r="C10" s="45"/>
      <c r="D10" s="53">
        <v>1132910</v>
      </c>
      <c r="E10" s="45"/>
      <c r="F10" s="53">
        <v>299417</v>
      </c>
      <c r="G10" s="45"/>
      <c r="I10" s="10"/>
      <c r="J10" s="33"/>
      <c r="K10" s="33"/>
      <c r="L10" s="33"/>
    </row>
    <row r="11" spans="1:12" x14ac:dyDescent="0.3">
      <c r="A11" s="70" t="s">
        <v>158</v>
      </c>
      <c r="B11" s="53">
        <v>208480</v>
      </c>
      <c r="C11" s="71">
        <v>14.555335478560414</v>
      </c>
      <c r="D11" s="53">
        <v>164513</v>
      </c>
      <c r="E11" s="71">
        <v>14.521277065256728</v>
      </c>
      <c r="F11" s="53">
        <v>43967</v>
      </c>
      <c r="G11" s="71">
        <v>14.684202967767362</v>
      </c>
      <c r="I11" s="10"/>
      <c r="J11" s="33"/>
      <c r="K11" s="33"/>
      <c r="L11" s="33"/>
    </row>
    <row r="12" spans="1:12" x14ac:dyDescent="0.3">
      <c r="A12" s="70" t="s">
        <v>153</v>
      </c>
      <c r="B12" s="53">
        <v>474960</v>
      </c>
      <c r="C12" s="71">
        <v>33.160025608677344</v>
      </c>
      <c r="D12" s="53">
        <v>388582</v>
      </c>
      <c r="E12" s="71">
        <v>34.299458915536093</v>
      </c>
      <c r="F12" s="53">
        <v>86378</v>
      </c>
      <c r="G12" s="71">
        <v>28.848729364064162</v>
      </c>
      <c r="I12" s="10"/>
      <c r="J12" s="33"/>
      <c r="K12" s="33"/>
      <c r="L12" s="33"/>
    </row>
    <row r="13" spans="1:12" x14ac:dyDescent="0.3">
      <c r="A13" s="70" t="s">
        <v>159</v>
      </c>
      <c r="B13" s="53">
        <v>87971</v>
      </c>
      <c r="C13" s="71">
        <v>18.521770254337209</v>
      </c>
      <c r="D13" s="53">
        <v>71136</v>
      </c>
      <c r="E13" s="71">
        <v>18.306560777390615</v>
      </c>
      <c r="F13" s="53">
        <v>16835</v>
      </c>
      <c r="G13" s="71">
        <v>19.489916413901685</v>
      </c>
      <c r="I13" s="10"/>
    </row>
    <row r="14" spans="1:12" x14ac:dyDescent="0.3">
      <c r="A14" s="70"/>
      <c r="B14" s="53"/>
      <c r="C14" s="71"/>
      <c r="D14" s="53"/>
      <c r="E14" s="71"/>
      <c r="F14" s="53"/>
      <c r="G14" s="71"/>
      <c r="I14" s="10"/>
    </row>
    <row r="15" spans="1:12" x14ac:dyDescent="0.3">
      <c r="A15" s="39" t="s">
        <v>155</v>
      </c>
      <c r="B15" s="53">
        <v>-1159738</v>
      </c>
      <c r="C15" s="45"/>
      <c r="D15" s="53">
        <v>-916961</v>
      </c>
      <c r="E15" s="45"/>
      <c r="F15" s="53">
        <v>-242777</v>
      </c>
      <c r="G15" s="45"/>
      <c r="H15" s="10"/>
      <c r="I15" s="10"/>
      <c r="J15" s="10"/>
      <c r="K15" s="10"/>
      <c r="L15" s="10"/>
    </row>
    <row r="16" spans="1:12" x14ac:dyDescent="0.3">
      <c r="A16" s="70" t="s">
        <v>158</v>
      </c>
      <c r="B16" s="53">
        <v>-387577</v>
      </c>
      <c r="C16" s="71">
        <v>33.419358510284219</v>
      </c>
      <c r="D16" s="53">
        <v>-329300</v>
      </c>
      <c r="E16" s="71">
        <v>35.91210531309401</v>
      </c>
      <c r="F16" s="53">
        <v>-58277</v>
      </c>
      <c r="G16" s="71">
        <v>24.00433319466012</v>
      </c>
      <c r="I16" s="10"/>
      <c r="J16" s="10"/>
      <c r="K16" s="10"/>
      <c r="L16" s="10"/>
    </row>
    <row r="17" spans="1:12" x14ac:dyDescent="0.3">
      <c r="A17" s="70" t="s">
        <v>153</v>
      </c>
      <c r="B17" s="53">
        <v>-857722</v>
      </c>
      <c r="C17" s="71">
        <v>73.958256088875245</v>
      </c>
      <c r="D17" s="53">
        <v>-679032</v>
      </c>
      <c r="E17" s="71">
        <v>74.052440616340277</v>
      </c>
      <c r="F17" s="53">
        <v>-178690</v>
      </c>
      <c r="G17" s="71">
        <v>73.602524127079576</v>
      </c>
      <c r="I17" s="10"/>
      <c r="J17" s="10"/>
      <c r="K17" s="10"/>
      <c r="L17" s="10"/>
    </row>
    <row r="18" spans="1:12" x14ac:dyDescent="0.3">
      <c r="A18" s="72" t="s">
        <v>159</v>
      </c>
      <c r="B18" s="54">
        <v>-300562</v>
      </c>
      <c r="C18" s="73">
        <v>35.04189002963664</v>
      </c>
      <c r="D18" s="54">
        <v>-257326</v>
      </c>
      <c r="E18" s="73">
        <v>37.8960049010945</v>
      </c>
      <c r="F18" s="54">
        <v>-43236</v>
      </c>
      <c r="G18" s="73">
        <v>24.196093793720969</v>
      </c>
      <c r="I18" s="10"/>
      <c r="J18" s="10"/>
      <c r="K18" s="10"/>
      <c r="L18" s="10"/>
    </row>
    <row r="19" spans="1:12" x14ac:dyDescent="0.3">
      <c r="A19" s="39" t="s">
        <v>33</v>
      </c>
      <c r="I19" s="10"/>
      <c r="J19" s="10"/>
      <c r="K19" s="10"/>
      <c r="L19" s="10"/>
    </row>
    <row r="20" spans="1:12" x14ac:dyDescent="0.3">
      <c r="I20" s="10"/>
      <c r="J20" s="10"/>
      <c r="K20" s="10"/>
      <c r="L20" s="10"/>
    </row>
    <row r="21" spans="1:12" x14ac:dyDescent="0.3">
      <c r="I21" s="10"/>
      <c r="J21" s="10"/>
      <c r="K21" s="10"/>
      <c r="L21" s="10"/>
    </row>
    <row r="22" spans="1:12" x14ac:dyDescent="0.3">
      <c r="I22" s="10"/>
      <c r="J22" s="10"/>
      <c r="K22" s="10"/>
      <c r="L22" s="10"/>
    </row>
    <row r="23" spans="1:12" x14ac:dyDescent="0.3">
      <c r="I23" s="10"/>
      <c r="J23" s="10"/>
      <c r="K23" s="10"/>
      <c r="L23" s="10"/>
    </row>
    <row r="24" spans="1:12" x14ac:dyDescent="0.3">
      <c r="I24" s="10"/>
      <c r="J24" s="10"/>
    </row>
    <row r="25" spans="1:12" x14ac:dyDescent="0.3">
      <c r="I25" s="10"/>
    </row>
    <row r="26" spans="1:12" x14ac:dyDescent="0.3">
      <c r="I26" s="10"/>
    </row>
  </sheetData>
  <mergeCells count="4">
    <mergeCell ref="B3:C3"/>
    <mergeCell ref="D3:E3"/>
    <mergeCell ref="F3:G3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M14" sqref="M14"/>
    </sheetView>
  </sheetViews>
  <sheetFormatPr defaultRowHeight="17.25" x14ac:dyDescent="0.3"/>
  <cols>
    <col min="1" max="1" width="28.28515625" style="39" customWidth="1"/>
    <col min="2" max="6" width="9.140625" style="39"/>
    <col min="7" max="7" width="10.42578125" style="39" customWidth="1"/>
    <col min="8" max="8" width="10.140625" style="39" customWidth="1"/>
    <col min="9" max="9" width="9.140625" style="35"/>
  </cols>
  <sheetData>
    <row r="1" spans="1:8" x14ac:dyDescent="0.3">
      <c r="A1" s="74" t="s">
        <v>164</v>
      </c>
      <c r="B1" s="74"/>
      <c r="D1" s="74"/>
      <c r="E1" s="74"/>
      <c r="F1" s="74"/>
    </row>
    <row r="2" spans="1:8" ht="24.6" customHeight="1" x14ac:dyDescent="0.3">
      <c r="A2" s="121" t="s">
        <v>140</v>
      </c>
      <c r="B2" s="75">
        <v>2008</v>
      </c>
      <c r="C2" s="58">
        <v>2019</v>
      </c>
      <c r="D2" s="75">
        <v>2022</v>
      </c>
      <c r="E2" s="75">
        <v>2023</v>
      </c>
      <c r="F2" s="75">
        <v>2024</v>
      </c>
      <c r="G2" s="75" t="s">
        <v>139</v>
      </c>
      <c r="H2" s="75" t="s">
        <v>4</v>
      </c>
    </row>
    <row r="3" spans="1:8" ht="15.6" customHeight="1" x14ac:dyDescent="0.3">
      <c r="A3" s="122"/>
      <c r="B3" s="120" t="s">
        <v>13</v>
      </c>
      <c r="C3" s="120"/>
      <c r="D3" s="120"/>
      <c r="E3" s="120"/>
      <c r="F3" s="120"/>
      <c r="G3" s="120" t="s">
        <v>132</v>
      </c>
      <c r="H3" s="120"/>
    </row>
    <row r="4" spans="1:8" x14ac:dyDescent="0.3">
      <c r="A4" s="76" t="s">
        <v>8</v>
      </c>
      <c r="B4" s="99">
        <v>160.27118487235433</v>
      </c>
      <c r="C4" s="100">
        <v>164</v>
      </c>
      <c r="D4" s="99">
        <v>183.24470000000005</v>
      </c>
      <c r="E4" s="99">
        <v>176.58337499999999</v>
      </c>
      <c r="F4" s="99">
        <v>155.05842500000003</v>
      </c>
      <c r="G4" s="77">
        <v>-12.189680936837902</v>
      </c>
      <c r="H4" s="77">
        <v>-3.2524623041290539</v>
      </c>
    </row>
    <row r="5" spans="1:8" x14ac:dyDescent="0.3">
      <c r="A5" s="76" t="s">
        <v>9</v>
      </c>
      <c r="B5" s="99">
        <v>11.625030126597927</v>
      </c>
      <c r="C5" s="100">
        <v>19</v>
      </c>
      <c r="D5" s="99">
        <v>22</v>
      </c>
      <c r="E5" s="99">
        <v>21</v>
      </c>
      <c r="F5" s="99">
        <v>18.68515</v>
      </c>
      <c r="G5" s="77">
        <v>-10.310383103831029</v>
      </c>
      <c r="H5" s="77">
        <v>60.732056575480243</v>
      </c>
    </row>
    <row r="6" spans="1:8" x14ac:dyDescent="0.3">
      <c r="A6" s="78" t="s">
        <v>5</v>
      </c>
      <c r="B6" s="101">
        <v>171.89621499895225</v>
      </c>
      <c r="C6" s="102">
        <v>183</v>
      </c>
      <c r="D6" s="101">
        <v>204.68037500000005</v>
      </c>
      <c r="E6" s="101">
        <v>197.41650000000001</v>
      </c>
      <c r="F6" s="101">
        <v>173.74357500000002</v>
      </c>
      <c r="G6" s="79">
        <v>-11.991360904483656</v>
      </c>
      <c r="H6" s="79">
        <v>1.0746949844468787</v>
      </c>
    </row>
    <row r="7" spans="1:8" x14ac:dyDescent="0.3">
      <c r="A7" s="80" t="s">
        <v>10</v>
      </c>
      <c r="B7" s="103">
        <v>54.863219084379224</v>
      </c>
      <c r="C7" s="104">
        <v>29</v>
      </c>
      <c r="D7" s="103">
        <v>34.456849999999989</v>
      </c>
      <c r="E7" s="103">
        <v>34.810650000000003</v>
      </c>
      <c r="F7" s="103">
        <v>25.320050000000002</v>
      </c>
      <c r="G7" s="81">
        <v>-27.263495510712957</v>
      </c>
      <c r="H7" s="81">
        <v>-53.848770774718943</v>
      </c>
    </row>
    <row r="8" spans="1:8" x14ac:dyDescent="0.3">
      <c r="A8" s="76" t="s">
        <v>11</v>
      </c>
      <c r="B8" s="99">
        <v>83.093584114275785</v>
      </c>
      <c r="C8" s="100">
        <v>117</v>
      </c>
      <c r="D8" s="99">
        <v>148.70312500000003</v>
      </c>
      <c r="E8" s="99">
        <v>137.85009999999997</v>
      </c>
      <c r="F8" s="99">
        <v>140.78427500000004</v>
      </c>
      <c r="G8" s="77">
        <v>2.1285258407502567</v>
      </c>
      <c r="H8" s="77">
        <v>69.428574420841187</v>
      </c>
    </row>
    <row r="9" spans="1:8" x14ac:dyDescent="0.3">
      <c r="A9" s="78" t="s">
        <v>6</v>
      </c>
      <c r="B9" s="101">
        <v>137.95680319865502</v>
      </c>
      <c r="C9" s="102">
        <v>146</v>
      </c>
      <c r="D9" s="101">
        <v>183.15997500000003</v>
      </c>
      <c r="E9" s="101">
        <v>172.66074999999998</v>
      </c>
      <c r="F9" s="101">
        <v>166.10432500000002</v>
      </c>
      <c r="G9" s="79">
        <v>-3.7972874553133522</v>
      </c>
      <c r="H9" s="79">
        <v>20.403141525984125</v>
      </c>
    </row>
    <row r="10" spans="1:8" x14ac:dyDescent="0.3">
      <c r="A10" s="76" t="s">
        <v>1</v>
      </c>
      <c r="B10" s="99">
        <v>215.13440395673356</v>
      </c>
      <c r="C10" s="100">
        <v>193</v>
      </c>
      <c r="D10" s="99">
        <v>217.70155000000005</v>
      </c>
      <c r="E10" s="99">
        <v>211.394025</v>
      </c>
      <c r="F10" s="99">
        <v>180.37847500000004</v>
      </c>
      <c r="G10" s="77">
        <v>-14.671914213280132</v>
      </c>
      <c r="H10" s="77">
        <v>-16.155449020475317</v>
      </c>
    </row>
    <row r="11" spans="1:8" x14ac:dyDescent="0.3">
      <c r="A11" s="76" t="s">
        <v>12</v>
      </c>
      <c r="B11" s="99">
        <v>94.718614240873706</v>
      </c>
      <c r="C11" s="100">
        <v>135</v>
      </c>
      <c r="D11" s="99">
        <v>170.13880000000006</v>
      </c>
      <c r="E11" s="99">
        <v>158.68322499999996</v>
      </c>
      <c r="F11" s="99">
        <v>159.46942500000003</v>
      </c>
      <c r="G11" s="77">
        <v>0.49545249663285063</v>
      </c>
      <c r="H11" s="77">
        <v>68.36123108226866</v>
      </c>
    </row>
    <row r="12" spans="1:8" x14ac:dyDescent="0.3">
      <c r="A12" s="78" t="s">
        <v>7</v>
      </c>
      <c r="B12" s="101">
        <v>309.85301819760724</v>
      </c>
      <c r="C12" s="102">
        <v>328</v>
      </c>
      <c r="D12" s="101">
        <v>387.84035000000011</v>
      </c>
      <c r="E12" s="101">
        <v>370.07724999999999</v>
      </c>
      <c r="F12" s="101">
        <v>339.84790000000004</v>
      </c>
      <c r="G12" s="79">
        <v>-8.1683891673968105</v>
      </c>
      <c r="H12" s="79">
        <v>9.6803581184623795</v>
      </c>
    </row>
    <row r="13" spans="1:8" x14ac:dyDescent="0.3">
      <c r="A13" s="74" t="s">
        <v>33</v>
      </c>
      <c r="B13" s="74"/>
      <c r="D13" s="82"/>
      <c r="E13" s="82"/>
      <c r="F13" s="82"/>
      <c r="G13" s="74"/>
      <c r="H13" s="74"/>
    </row>
  </sheetData>
  <mergeCells count="3">
    <mergeCell ref="B3:F3"/>
    <mergeCell ref="G3:H3"/>
    <mergeCell ref="A2:A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L44"/>
  <sheetViews>
    <sheetView workbookViewId="0">
      <selection activeCell="N25" sqref="N25"/>
    </sheetView>
  </sheetViews>
  <sheetFormatPr defaultRowHeight="17.25" x14ac:dyDescent="0.3"/>
  <cols>
    <col min="1" max="1" width="16" style="39" customWidth="1"/>
    <col min="2" max="2" width="12.5703125" style="39" customWidth="1"/>
    <col min="3" max="5" width="9.140625" style="39"/>
    <col min="6" max="6" width="11" style="39" customWidth="1"/>
    <col min="7" max="7" width="7.85546875" style="39" customWidth="1"/>
    <col min="8" max="11" width="9.140625" style="39"/>
  </cols>
  <sheetData>
    <row r="1" spans="1:11" x14ac:dyDescent="0.3">
      <c r="A1" s="39" t="s">
        <v>131</v>
      </c>
    </row>
    <row r="2" spans="1:11" x14ac:dyDescent="0.3">
      <c r="A2" s="39" t="s">
        <v>171</v>
      </c>
    </row>
    <row r="3" spans="1:11" x14ac:dyDescent="0.3">
      <c r="A3" s="39" t="s">
        <v>172</v>
      </c>
    </row>
    <row r="4" spans="1:11" ht="69" x14ac:dyDescent="0.25">
      <c r="A4" s="123" t="s">
        <v>14</v>
      </c>
      <c r="B4" s="83" t="s">
        <v>175</v>
      </c>
      <c r="C4" s="56" t="s">
        <v>176</v>
      </c>
      <c r="D4" s="56" t="s">
        <v>177</v>
      </c>
      <c r="E4" s="56" t="s">
        <v>178</v>
      </c>
      <c r="F4" s="83" t="s">
        <v>179</v>
      </c>
      <c r="G4" s="131" t="s">
        <v>123</v>
      </c>
      <c r="H4" s="62" t="s">
        <v>15</v>
      </c>
      <c r="I4" s="62" t="s">
        <v>16</v>
      </c>
      <c r="J4" s="62" t="s">
        <v>30</v>
      </c>
      <c r="K4" s="62" t="s">
        <v>31</v>
      </c>
    </row>
    <row r="5" spans="1:11" x14ac:dyDescent="0.25">
      <c r="A5" s="124"/>
      <c r="B5" s="125" t="s">
        <v>13</v>
      </c>
      <c r="C5" s="126"/>
      <c r="D5" s="126"/>
      <c r="E5" s="126"/>
      <c r="F5" s="127"/>
      <c r="G5" s="132"/>
      <c r="H5" s="128" t="s">
        <v>32</v>
      </c>
      <c r="I5" s="129"/>
      <c r="J5" s="129"/>
      <c r="K5" s="130"/>
    </row>
    <row r="6" spans="1:11" x14ac:dyDescent="0.3">
      <c r="A6" s="84" t="s">
        <v>47</v>
      </c>
      <c r="B6" s="52">
        <v>4251.6229999999996</v>
      </c>
      <c r="C6" s="52">
        <v>-809.60500000000002</v>
      </c>
      <c r="D6" s="52">
        <v>501.17399999999998</v>
      </c>
      <c r="E6" s="52">
        <v>-308.43400000000003</v>
      </c>
      <c r="F6" s="52">
        <v>3943.1909999999998</v>
      </c>
      <c r="G6" s="85">
        <v>-7.2544531817614057</v>
      </c>
      <c r="H6" s="85">
        <v>61.450808958504375</v>
      </c>
      <c r="I6" s="85">
        <v>83.607203824147064</v>
      </c>
      <c r="J6" s="85">
        <v>89.767354652823727</v>
      </c>
      <c r="K6" s="85">
        <v>122.1334209331749</v>
      </c>
    </row>
    <row r="7" spans="1:11" x14ac:dyDescent="0.3">
      <c r="A7" s="84" t="s">
        <v>48</v>
      </c>
      <c r="B7" s="52">
        <v>122.877</v>
      </c>
      <c r="C7" s="52">
        <v>-22.972999999999999</v>
      </c>
      <c r="D7" s="52">
        <v>10.11</v>
      </c>
      <c r="E7" s="52">
        <v>-12.864000000000001</v>
      </c>
      <c r="F7" s="52">
        <v>110.015</v>
      </c>
      <c r="G7" s="85">
        <v>-10.467377947052739</v>
      </c>
      <c r="H7" s="85">
        <v>59.043489515920264</v>
      </c>
      <c r="I7" s="85">
        <v>87.381073302861012</v>
      </c>
      <c r="J7" s="85">
        <v>82.256523071929593</v>
      </c>
      <c r="K7" s="85">
        <v>121.73506903328781</v>
      </c>
    </row>
    <row r="8" spans="1:11" x14ac:dyDescent="0.3">
      <c r="A8" s="84" t="s">
        <v>49</v>
      </c>
      <c r="B8" s="52">
        <v>10012.054</v>
      </c>
      <c r="C8" s="52">
        <v>-1175.0319999999999</v>
      </c>
      <c r="D8" s="52">
        <v>1375.3630000000001</v>
      </c>
      <c r="E8" s="52">
        <v>200.33500000000001</v>
      </c>
      <c r="F8" s="52">
        <v>10212.387000000001</v>
      </c>
      <c r="G8" s="85">
        <v>2.0009180933302986</v>
      </c>
      <c r="H8" s="85">
        <v>56.353497547346578</v>
      </c>
      <c r="I8" s="85">
        <v>79.690898727709609</v>
      </c>
      <c r="J8" s="85">
        <v>81.795071960367508</v>
      </c>
      <c r="K8" s="85">
        <v>115.66846921156689</v>
      </c>
    </row>
    <row r="9" spans="1:11" x14ac:dyDescent="0.3">
      <c r="A9" s="84" t="s">
        <v>50</v>
      </c>
      <c r="B9" s="52">
        <v>1082.702</v>
      </c>
      <c r="C9" s="52">
        <v>-63.671999999999997</v>
      </c>
      <c r="D9" s="52">
        <v>129.62700000000001</v>
      </c>
      <c r="E9" s="52">
        <v>65.959000000000003</v>
      </c>
      <c r="F9" s="52">
        <v>1148.6610000000001</v>
      </c>
      <c r="G9" s="85">
        <v>6.0920733498229538</v>
      </c>
      <c r="H9" s="85">
        <v>56.883320871949138</v>
      </c>
      <c r="I9" s="85">
        <v>80.683900786091044</v>
      </c>
      <c r="J9" s="85">
        <v>79.069224091571016</v>
      </c>
      <c r="K9" s="85">
        <v>112.15261932753108</v>
      </c>
    </row>
    <row r="10" spans="1:11" x14ac:dyDescent="0.3">
      <c r="A10" s="84" t="s">
        <v>51</v>
      </c>
      <c r="B10" s="52">
        <v>4852.2160000000003</v>
      </c>
      <c r="C10" s="52">
        <v>-702.33799999999997</v>
      </c>
      <c r="D10" s="52">
        <v>520.53800000000001</v>
      </c>
      <c r="E10" s="52">
        <v>-181.80199999999999</v>
      </c>
      <c r="F10" s="52">
        <v>4670.415</v>
      </c>
      <c r="G10" s="85">
        <v>-3.7467623040689091</v>
      </c>
      <c r="H10" s="85">
        <v>57.495044417662676</v>
      </c>
      <c r="I10" s="85">
        <v>85.8316923630844</v>
      </c>
      <c r="J10" s="85">
        <v>82.290708499880139</v>
      </c>
      <c r="K10" s="85">
        <v>122.84799234161723</v>
      </c>
    </row>
    <row r="11" spans="1:11" x14ac:dyDescent="0.3">
      <c r="A11" s="84" t="s">
        <v>52</v>
      </c>
      <c r="B11" s="52">
        <v>1194.616</v>
      </c>
      <c r="C11" s="52">
        <v>-226.32499999999999</v>
      </c>
      <c r="D11" s="52">
        <v>162.16499999999999</v>
      </c>
      <c r="E11" s="52">
        <v>-64.156000000000006</v>
      </c>
      <c r="F11" s="52">
        <v>1130.4590000000001</v>
      </c>
      <c r="G11" s="85">
        <v>-5.3705123654797831</v>
      </c>
      <c r="H11" s="85">
        <v>62.040274865239532</v>
      </c>
      <c r="I11" s="85">
        <v>84.376904735202189</v>
      </c>
      <c r="J11" s="85">
        <v>89.423941690323687</v>
      </c>
      <c r="K11" s="85">
        <v>121.61963217345885</v>
      </c>
    </row>
    <row r="12" spans="1:11" x14ac:dyDescent="0.3">
      <c r="A12" s="84" t="s">
        <v>53</v>
      </c>
      <c r="B12" s="52">
        <v>1509.14</v>
      </c>
      <c r="C12" s="52">
        <v>-339.84</v>
      </c>
      <c r="D12" s="52">
        <v>244.62700000000001</v>
      </c>
      <c r="E12" s="52">
        <v>-95.21</v>
      </c>
      <c r="F12" s="52">
        <v>1413.9290000000001</v>
      </c>
      <c r="G12" s="85">
        <v>-6.3089574194574425</v>
      </c>
      <c r="H12" s="85">
        <v>65.241784664707453</v>
      </c>
      <c r="I12" s="85">
        <v>82.914699693783206</v>
      </c>
      <c r="J12" s="85">
        <v>97.880574948665299</v>
      </c>
      <c r="K12" s="85">
        <v>124.39479574987212</v>
      </c>
    </row>
    <row r="13" spans="1:11" x14ac:dyDescent="0.3">
      <c r="A13" s="84" t="s">
        <v>54</v>
      </c>
      <c r="B13" s="52">
        <v>4451.9380000000001</v>
      </c>
      <c r="C13" s="52">
        <v>-662.10500000000002</v>
      </c>
      <c r="D13" s="52">
        <v>775.68399999999997</v>
      </c>
      <c r="E13" s="52">
        <v>113.57299999999999</v>
      </c>
      <c r="F13" s="52">
        <v>4565.5129999999999</v>
      </c>
      <c r="G13" s="85">
        <v>2.5511361568826914</v>
      </c>
      <c r="H13" s="85">
        <v>58.086136838737467</v>
      </c>
      <c r="I13" s="85">
        <v>79.514871881835163</v>
      </c>
      <c r="J13" s="85">
        <v>83.354361427070401</v>
      </c>
      <c r="K13" s="85">
        <v>114.10487476670255</v>
      </c>
    </row>
    <row r="14" spans="1:11" x14ac:dyDescent="0.3">
      <c r="A14" s="84" t="s">
        <v>55</v>
      </c>
      <c r="B14" s="52">
        <v>3660.53</v>
      </c>
      <c r="C14" s="52">
        <v>-681.96799999999996</v>
      </c>
      <c r="D14" s="52">
        <v>497.88900000000001</v>
      </c>
      <c r="E14" s="52">
        <v>-184.08099999999999</v>
      </c>
      <c r="F14" s="52">
        <v>3476.45</v>
      </c>
      <c r="G14" s="85">
        <v>-5.0287799854119584</v>
      </c>
      <c r="H14" s="85">
        <v>60.653281416774341</v>
      </c>
      <c r="I14" s="85">
        <v>83.658639272482318</v>
      </c>
      <c r="J14" s="85">
        <v>86.076922262437066</v>
      </c>
      <c r="K14" s="85">
        <v>118.72528610211658</v>
      </c>
    </row>
    <row r="15" spans="1:11" x14ac:dyDescent="0.3">
      <c r="A15" s="84" t="s">
        <v>56</v>
      </c>
      <c r="B15" s="52">
        <v>853.06799999999998</v>
      </c>
      <c r="C15" s="52">
        <v>-176.78200000000001</v>
      </c>
      <c r="D15" s="52">
        <v>86.373999999999995</v>
      </c>
      <c r="E15" s="52">
        <v>-90.41</v>
      </c>
      <c r="F15" s="52">
        <v>762.65899999999999</v>
      </c>
      <c r="G15" s="85">
        <v>-10.59810003422939</v>
      </c>
      <c r="H15" s="85">
        <v>62.304579364037473</v>
      </c>
      <c r="I15" s="85">
        <v>91.924996748992186</v>
      </c>
      <c r="J15" s="85">
        <v>91.976934916693835</v>
      </c>
      <c r="K15" s="85">
        <v>135.70398082295063</v>
      </c>
    </row>
    <row r="16" spans="1:11" x14ac:dyDescent="0.3">
      <c r="A16" s="84" t="s">
        <v>57</v>
      </c>
      <c r="B16" s="52">
        <v>1482.7460000000001</v>
      </c>
      <c r="C16" s="52">
        <v>-295.52300000000002</v>
      </c>
      <c r="D16" s="52">
        <v>146.58500000000001</v>
      </c>
      <c r="E16" s="52">
        <v>-148.941</v>
      </c>
      <c r="F16" s="52">
        <v>1333.8050000000001</v>
      </c>
      <c r="G16" s="85">
        <v>-10.044943638357481</v>
      </c>
      <c r="H16" s="85">
        <v>60.789314733665378</v>
      </c>
      <c r="I16" s="85">
        <v>89.176723979961494</v>
      </c>
      <c r="J16" s="85">
        <v>90.698302781238382</v>
      </c>
      <c r="K16" s="85">
        <v>133.05261867171868</v>
      </c>
    </row>
    <row r="17" spans="1:12" x14ac:dyDescent="0.3">
      <c r="A17" s="84" t="s">
        <v>58</v>
      </c>
      <c r="B17" s="52">
        <v>5714.7449999999999</v>
      </c>
      <c r="C17" s="52">
        <v>-844.654</v>
      </c>
      <c r="D17" s="52">
        <v>478.26400000000001</v>
      </c>
      <c r="E17" s="52">
        <v>-366.39</v>
      </c>
      <c r="F17" s="52">
        <v>5348.3559999999998</v>
      </c>
      <c r="G17" s="85">
        <v>-6.4112921923900359</v>
      </c>
      <c r="H17" s="85">
        <v>55.385510572260209</v>
      </c>
      <c r="I17" s="85">
        <v>84.304167991490942</v>
      </c>
      <c r="J17" s="85">
        <v>87.266620397741406</v>
      </c>
      <c r="K17" s="85">
        <v>132.83148877832281</v>
      </c>
    </row>
    <row r="18" spans="1:12" x14ac:dyDescent="0.3">
      <c r="A18" s="84" t="s">
        <v>17</v>
      </c>
      <c r="B18" s="53">
        <v>1270</v>
      </c>
      <c r="C18" s="53">
        <v>-257</v>
      </c>
      <c r="D18" s="53">
        <v>98</v>
      </c>
      <c r="E18" s="53">
        <v>-160</v>
      </c>
      <c r="F18" s="53">
        <v>1110</v>
      </c>
      <c r="G18" s="85">
        <v>-12.574247521406837</v>
      </c>
      <c r="H18" s="85">
        <v>59.5</v>
      </c>
      <c r="I18" s="85">
        <v>89.3</v>
      </c>
      <c r="J18" s="71">
        <v>96.055679748134764</v>
      </c>
      <c r="K18" s="46">
        <v>144.17096132390887</v>
      </c>
    </row>
    <row r="19" spans="1:12" x14ac:dyDescent="0.3">
      <c r="A19" s="84" t="s">
        <v>18</v>
      </c>
      <c r="B19" s="53">
        <v>289</v>
      </c>
      <c r="C19" s="53">
        <v>-71</v>
      </c>
      <c r="D19" s="53">
        <v>15</v>
      </c>
      <c r="E19" s="53">
        <v>-56</v>
      </c>
      <c r="F19" s="53">
        <v>233</v>
      </c>
      <c r="G19" s="85">
        <v>-19.395347550687354</v>
      </c>
      <c r="H19" s="85">
        <v>59.7</v>
      </c>
      <c r="I19" s="85">
        <v>85.4</v>
      </c>
      <c r="J19" s="71">
        <v>103.62970841597914</v>
      </c>
      <c r="K19" s="46">
        <v>148.1679989381901</v>
      </c>
    </row>
    <row r="20" spans="1:12" x14ac:dyDescent="0.3">
      <c r="A20" s="84" t="s">
        <v>19</v>
      </c>
      <c r="B20" s="53">
        <v>5594</v>
      </c>
      <c r="C20" s="53">
        <v>-818</v>
      </c>
      <c r="D20" s="53">
        <v>-106</v>
      </c>
      <c r="E20" s="53">
        <v>-924</v>
      </c>
      <c r="F20" s="53">
        <v>4670</v>
      </c>
      <c r="G20" s="85">
        <v>-16.518386258188823</v>
      </c>
      <c r="H20" s="85">
        <v>52.5</v>
      </c>
      <c r="I20" s="85">
        <v>83.1</v>
      </c>
      <c r="J20" s="71">
        <v>115.93886200077274</v>
      </c>
      <c r="K20" s="46">
        <v>183.46885667602729</v>
      </c>
    </row>
    <row r="21" spans="1:12" x14ac:dyDescent="0.3">
      <c r="A21" s="84" t="s">
        <v>20</v>
      </c>
      <c r="B21" s="53">
        <v>3891</v>
      </c>
      <c r="C21" s="53">
        <v>-716</v>
      </c>
      <c r="D21" s="53">
        <v>12</v>
      </c>
      <c r="E21" s="53">
        <v>-704</v>
      </c>
      <c r="F21" s="53">
        <v>3186</v>
      </c>
      <c r="G21" s="85">
        <v>-18.10617784484436</v>
      </c>
      <c r="H21" s="85">
        <v>57</v>
      </c>
      <c r="I21" s="85">
        <v>90.5</v>
      </c>
      <c r="J21" s="71">
        <v>111.46067486652026</v>
      </c>
      <c r="K21" s="46">
        <v>176.84263326543143</v>
      </c>
    </row>
    <row r="22" spans="1:12" x14ac:dyDescent="0.3">
      <c r="A22" s="84" t="s">
        <v>21</v>
      </c>
      <c r="B22" s="53">
        <v>533</v>
      </c>
      <c r="C22" s="53">
        <v>-118</v>
      </c>
      <c r="D22" s="53">
        <v>-2</v>
      </c>
      <c r="E22" s="53">
        <v>-120</v>
      </c>
      <c r="F22" s="53">
        <v>413</v>
      </c>
      <c r="G22" s="85">
        <v>-22.482854587019183</v>
      </c>
      <c r="H22" s="85">
        <v>57.4</v>
      </c>
      <c r="I22" s="85">
        <v>90.9</v>
      </c>
      <c r="J22" s="71">
        <v>102.47734330105072</v>
      </c>
      <c r="K22" s="46">
        <v>162.4429397169485</v>
      </c>
    </row>
    <row r="23" spans="1:12" x14ac:dyDescent="0.3">
      <c r="A23" s="84" t="s">
        <v>22</v>
      </c>
      <c r="B23" s="53">
        <v>1839</v>
      </c>
      <c r="C23" s="53">
        <v>-356</v>
      </c>
      <c r="D23" s="53">
        <v>-5</v>
      </c>
      <c r="E23" s="53">
        <v>-361</v>
      </c>
      <c r="F23" s="53">
        <v>1477</v>
      </c>
      <c r="G23" s="85">
        <v>-19.638707950970538</v>
      </c>
      <c r="H23" s="85">
        <v>57.8</v>
      </c>
      <c r="I23" s="85">
        <v>85.9</v>
      </c>
      <c r="J23" s="71">
        <v>129.28173296174307</v>
      </c>
      <c r="K23" s="46">
        <v>192.07926829470821</v>
      </c>
    </row>
    <row r="24" spans="1:12" x14ac:dyDescent="0.3">
      <c r="A24" s="84" t="s">
        <v>23</v>
      </c>
      <c r="B24" s="53">
        <v>4797</v>
      </c>
      <c r="C24" s="53">
        <v>-796</v>
      </c>
      <c r="D24" s="53">
        <v>-63</v>
      </c>
      <c r="E24" s="53">
        <v>-859</v>
      </c>
      <c r="F24" s="53">
        <v>3938</v>
      </c>
      <c r="G24" s="85">
        <v>-17.913335232989652</v>
      </c>
      <c r="H24" s="85">
        <v>57</v>
      </c>
      <c r="I24" s="85">
        <v>86</v>
      </c>
      <c r="J24" s="71">
        <v>122.19086212832737</v>
      </c>
      <c r="K24" s="46">
        <v>184.25588307538766</v>
      </c>
    </row>
    <row r="25" spans="1:12" x14ac:dyDescent="0.3">
      <c r="A25" s="84" t="s">
        <v>24</v>
      </c>
      <c r="B25" s="53">
        <v>1570</v>
      </c>
      <c r="C25" s="53">
        <v>-403</v>
      </c>
      <c r="D25" s="53">
        <v>58</v>
      </c>
      <c r="E25" s="53">
        <v>-345</v>
      </c>
      <c r="F25" s="53">
        <v>1226</v>
      </c>
      <c r="G25" s="85">
        <v>-21.960542595034681</v>
      </c>
      <c r="H25" s="85">
        <v>58.5</v>
      </c>
      <c r="I25" s="85">
        <v>101.7</v>
      </c>
      <c r="J25" s="71">
        <v>101.37683150263274</v>
      </c>
      <c r="K25" s="46">
        <v>176.44171657011435</v>
      </c>
    </row>
    <row r="26" spans="1:12" x14ac:dyDescent="0.3">
      <c r="A26" s="86" t="s">
        <v>25</v>
      </c>
      <c r="B26" s="60">
        <v>15896</v>
      </c>
      <c r="C26" s="60">
        <v>-2347</v>
      </c>
      <c r="D26" s="60">
        <v>2131</v>
      </c>
      <c r="E26" s="60">
        <v>-216</v>
      </c>
      <c r="F26" s="60">
        <v>15680</v>
      </c>
      <c r="G26" s="60">
        <v>-1.3588324106693506</v>
      </c>
      <c r="H26" s="85">
        <v>58.5</v>
      </c>
      <c r="I26" s="85">
        <v>81</v>
      </c>
      <c r="J26" s="71">
        <v>85.311650177462354</v>
      </c>
      <c r="K26" s="46">
        <v>118.08524036794491</v>
      </c>
    </row>
    <row r="27" spans="1:12" x14ac:dyDescent="0.3">
      <c r="A27" s="86" t="s">
        <v>26</v>
      </c>
      <c r="B27" s="60">
        <v>11581</v>
      </c>
      <c r="C27" s="60">
        <v>-1654</v>
      </c>
      <c r="D27" s="60">
        <v>1588</v>
      </c>
      <c r="E27" s="60">
        <v>-66</v>
      </c>
      <c r="F27" s="60">
        <v>11515</v>
      </c>
      <c r="G27" s="60">
        <v>-0.56989897245487953</v>
      </c>
      <c r="H27" s="85">
        <v>58.1</v>
      </c>
      <c r="I27" s="85">
        <v>82.6</v>
      </c>
      <c r="J27" s="71">
        <v>83.098134342852475</v>
      </c>
      <c r="K27" s="46">
        <v>118.13195585205645</v>
      </c>
    </row>
    <row r="28" spans="1:12" x14ac:dyDescent="0.3">
      <c r="A28" s="86" t="s">
        <v>27</v>
      </c>
      <c r="B28" s="60">
        <v>11711</v>
      </c>
      <c r="C28" s="60">
        <v>-1999</v>
      </c>
      <c r="D28" s="60">
        <v>1209</v>
      </c>
      <c r="E28" s="60">
        <v>-790</v>
      </c>
      <c r="F28" s="60">
        <v>10921</v>
      </c>
      <c r="G28" s="60">
        <v>-6.7457945521304765</v>
      </c>
      <c r="H28" s="85">
        <v>58.2</v>
      </c>
      <c r="I28" s="85">
        <v>85.2</v>
      </c>
      <c r="J28" s="71">
        <v>87.650831968308211</v>
      </c>
      <c r="K28" s="46">
        <v>128.37027696176614</v>
      </c>
    </row>
    <row r="29" spans="1:12" x14ac:dyDescent="0.3">
      <c r="A29" s="86" t="s">
        <v>28</v>
      </c>
      <c r="B29" s="60">
        <v>39188</v>
      </c>
      <c r="C29" s="60">
        <v>-6001</v>
      </c>
      <c r="D29" s="60">
        <v>4928</v>
      </c>
      <c r="E29" s="60">
        <v>-1072</v>
      </c>
      <c r="F29" s="60">
        <v>38116</v>
      </c>
      <c r="G29" s="60">
        <v>-2.7355312850872622</v>
      </c>
      <c r="H29" s="85">
        <v>58.3</v>
      </c>
      <c r="I29" s="85">
        <v>82.7</v>
      </c>
      <c r="J29" s="71">
        <v>85.320788028072343</v>
      </c>
      <c r="K29" s="46">
        <v>121.00345548896752</v>
      </c>
    </row>
    <row r="30" spans="1:12" x14ac:dyDescent="0.3">
      <c r="A30" s="86" t="s">
        <v>29</v>
      </c>
      <c r="B30" s="60">
        <v>19783</v>
      </c>
      <c r="C30" s="60">
        <v>-3534</v>
      </c>
      <c r="D30" s="60">
        <v>5</v>
      </c>
      <c r="E30" s="60">
        <v>-3529</v>
      </c>
      <c r="F30" s="60">
        <v>16254</v>
      </c>
      <c r="G30" s="60">
        <v>-17.838548248496195</v>
      </c>
      <c r="H30" s="85">
        <v>56.1</v>
      </c>
      <c r="I30" s="85">
        <v>87.4</v>
      </c>
      <c r="J30" s="71">
        <v>114.05109237335576</v>
      </c>
      <c r="K30" s="46">
        <v>177.7470319246946</v>
      </c>
      <c r="L30" s="10"/>
    </row>
    <row r="31" spans="1:12" x14ac:dyDescent="0.3">
      <c r="A31" s="87" t="s">
        <v>1</v>
      </c>
      <c r="B31" s="61">
        <v>58971</v>
      </c>
      <c r="C31" s="61">
        <v>-9535</v>
      </c>
      <c r="D31" s="61">
        <v>4933</v>
      </c>
      <c r="E31" s="61">
        <v>-4602</v>
      </c>
      <c r="F31" s="61">
        <v>54369</v>
      </c>
      <c r="G31" s="88">
        <v>-7.803835783690289</v>
      </c>
      <c r="H31" s="88">
        <v>57.6</v>
      </c>
      <c r="I31" s="88">
        <v>84.1</v>
      </c>
      <c r="J31" s="73">
        <v>93.058215739523078</v>
      </c>
      <c r="K31" s="50">
        <v>135.94922207671544</v>
      </c>
    </row>
    <row r="32" spans="1:12" x14ac:dyDescent="0.3">
      <c r="A32" s="86" t="s">
        <v>33</v>
      </c>
      <c r="L32" s="10"/>
    </row>
    <row r="43" spans="2:2" x14ac:dyDescent="0.3">
      <c r="B43" s="43"/>
    </row>
    <row r="44" spans="2:2" x14ac:dyDescent="0.3">
      <c r="B44" s="43"/>
    </row>
  </sheetData>
  <mergeCells count="4">
    <mergeCell ref="A4:A5"/>
    <mergeCell ref="B5:F5"/>
    <mergeCell ref="H5:K5"/>
    <mergeCell ref="G4:G5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/>
  </sheetViews>
  <sheetFormatPr defaultRowHeight="17.25" x14ac:dyDescent="0.3"/>
  <cols>
    <col min="1" max="1" width="12.5703125" style="39" customWidth="1"/>
    <col min="2" max="3" width="9.7109375" style="39" customWidth="1"/>
    <col min="4" max="4" width="12.85546875" style="39" customWidth="1"/>
    <col min="5" max="5" width="13.28515625" style="39" customWidth="1"/>
    <col min="6" max="7" width="9.7109375" style="39" customWidth="1"/>
  </cols>
  <sheetData>
    <row r="1" spans="1:7" x14ac:dyDescent="0.3">
      <c r="A1" s="55" t="s">
        <v>169</v>
      </c>
    </row>
    <row r="2" spans="1:7" ht="44.65" customHeight="1" x14ac:dyDescent="0.25">
      <c r="A2" s="133" t="s">
        <v>122</v>
      </c>
      <c r="B2" s="89" t="s">
        <v>113</v>
      </c>
      <c r="C2" s="89" t="s">
        <v>114</v>
      </c>
      <c r="D2" s="89" t="s">
        <v>115</v>
      </c>
      <c r="E2" s="89" t="s">
        <v>116</v>
      </c>
      <c r="F2" s="89" t="s">
        <v>117</v>
      </c>
      <c r="G2" s="89" t="s">
        <v>0</v>
      </c>
    </row>
    <row r="3" spans="1:7" x14ac:dyDescent="0.25">
      <c r="A3" s="134"/>
      <c r="B3" s="129" t="s">
        <v>167</v>
      </c>
      <c r="C3" s="129"/>
      <c r="D3" s="129"/>
      <c r="E3" s="129"/>
      <c r="F3" s="129"/>
      <c r="G3" s="129"/>
    </row>
    <row r="4" spans="1:7" x14ac:dyDescent="0.25">
      <c r="A4" s="86" t="s">
        <v>118</v>
      </c>
      <c r="B4" s="60">
        <v>3425</v>
      </c>
      <c r="C4" s="60">
        <v>2727</v>
      </c>
      <c r="D4" s="60">
        <v>1283</v>
      </c>
      <c r="E4" s="60">
        <v>4777</v>
      </c>
      <c r="F4" s="64">
        <v>403</v>
      </c>
      <c r="G4" s="60">
        <v>12615</v>
      </c>
    </row>
    <row r="5" spans="1:7" x14ac:dyDescent="0.25">
      <c r="A5" s="86" t="s">
        <v>119</v>
      </c>
      <c r="B5" s="60">
        <v>1482</v>
      </c>
      <c r="C5" s="60">
        <v>1018</v>
      </c>
      <c r="D5" s="64">
        <v>621</v>
      </c>
      <c r="E5" s="60">
        <v>2090</v>
      </c>
      <c r="F5" s="64">
        <v>174</v>
      </c>
      <c r="G5" s="60">
        <v>5385</v>
      </c>
    </row>
    <row r="6" spans="1:7" x14ac:dyDescent="0.25">
      <c r="A6" s="86" t="s">
        <v>120</v>
      </c>
      <c r="B6" s="60">
        <v>2671</v>
      </c>
      <c r="C6" s="60">
        <v>1607</v>
      </c>
      <c r="D6" s="64">
        <v>989</v>
      </c>
      <c r="E6" s="60">
        <v>2867</v>
      </c>
      <c r="F6" s="64">
        <v>343</v>
      </c>
      <c r="G6" s="60">
        <v>8478</v>
      </c>
    </row>
    <row r="7" spans="1:7" x14ac:dyDescent="0.25">
      <c r="A7" s="86" t="s">
        <v>38</v>
      </c>
      <c r="B7" s="60">
        <v>7578</v>
      </c>
      <c r="C7" s="60">
        <v>5352</v>
      </c>
      <c r="D7" s="60">
        <v>2894</v>
      </c>
      <c r="E7" s="60">
        <v>9734</v>
      </c>
      <c r="F7" s="64">
        <v>920</v>
      </c>
      <c r="G7" s="60">
        <v>26478</v>
      </c>
    </row>
    <row r="8" spans="1:7" x14ac:dyDescent="0.3">
      <c r="A8" s="51"/>
      <c r="B8" s="129" t="s">
        <v>168</v>
      </c>
      <c r="C8" s="129"/>
      <c r="D8" s="129"/>
      <c r="E8" s="129"/>
      <c r="F8" s="129"/>
      <c r="G8" s="129"/>
    </row>
    <row r="9" spans="1:7" x14ac:dyDescent="0.25">
      <c r="A9" s="86" t="s">
        <v>118</v>
      </c>
      <c r="B9" s="60">
        <v>2857</v>
      </c>
      <c r="C9" s="60">
        <v>2971</v>
      </c>
      <c r="D9" s="60">
        <v>1425</v>
      </c>
      <c r="E9" s="60">
        <v>5602</v>
      </c>
      <c r="F9" s="64">
        <v>518</v>
      </c>
      <c r="G9" s="60">
        <v>13373</v>
      </c>
    </row>
    <row r="10" spans="1:7" x14ac:dyDescent="0.25">
      <c r="A10" s="86" t="s">
        <v>119</v>
      </c>
      <c r="B10" s="60">
        <v>1082</v>
      </c>
      <c r="C10" s="60">
        <v>1096</v>
      </c>
      <c r="D10" s="64">
        <v>721</v>
      </c>
      <c r="E10" s="60">
        <v>2334</v>
      </c>
      <c r="F10" s="64">
        <v>225</v>
      </c>
      <c r="G10" s="60">
        <v>5459</v>
      </c>
    </row>
    <row r="11" spans="1:7" x14ac:dyDescent="0.25">
      <c r="A11" s="86" t="s">
        <v>120</v>
      </c>
      <c r="B11" s="60">
        <v>1795</v>
      </c>
      <c r="C11" s="60">
        <v>1601</v>
      </c>
      <c r="D11" s="60">
        <v>1085</v>
      </c>
      <c r="E11" s="60">
        <v>3068</v>
      </c>
      <c r="F11" s="64">
        <v>372</v>
      </c>
      <c r="G11" s="60">
        <v>7921</v>
      </c>
    </row>
    <row r="12" spans="1:7" x14ac:dyDescent="0.25">
      <c r="A12" s="86" t="s">
        <v>38</v>
      </c>
      <c r="B12" s="60">
        <v>5734</v>
      </c>
      <c r="C12" s="60">
        <v>5667</v>
      </c>
      <c r="D12" s="60">
        <v>3231</v>
      </c>
      <c r="E12" s="60">
        <v>11005</v>
      </c>
      <c r="F12" s="60">
        <v>1115</v>
      </c>
      <c r="G12" s="60">
        <v>26752</v>
      </c>
    </row>
    <row r="13" spans="1:7" x14ac:dyDescent="0.3">
      <c r="A13" s="51"/>
      <c r="B13" s="129" t="s">
        <v>123</v>
      </c>
      <c r="C13" s="129"/>
      <c r="D13" s="129"/>
      <c r="E13" s="129"/>
      <c r="F13" s="129"/>
      <c r="G13" s="129"/>
    </row>
    <row r="14" spans="1:7" x14ac:dyDescent="0.25">
      <c r="A14" s="86" t="s">
        <v>118</v>
      </c>
      <c r="B14" s="90">
        <f>(B9-B4)/B4*100</f>
        <v>-16.583941605839417</v>
      </c>
      <c r="C14" s="90">
        <f t="shared" ref="C14:G14" si="0">(C9-C4)/C4*100</f>
        <v>8.9475614228089473</v>
      </c>
      <c r="D14" s="90">
        <f t="shared" si="0"/>
        <v>11.067809820732657</v>
      </c>
      <c r="E14" s="90">
        <f t="shared" si="0"/>
        <v>17.270253297048356</v>
      </c>
      <c r="F14" s="90">
        <f t="shared" si="0"/>
        <v>28.535980148883372</v>
      </c>
      <c r="G14" s="90">
        <f t="shared" si="0"/>
        <v>6.0087197780420132</v>
      </c>
    </row>
    <row r="15" spans="1:7" x14ac:dyDescent="0.25">
      <c r="A15" s="86" t="s">
        <v>119</v>
      </c>
      <c r="B15" s="90">
        <f t="shared" ref="B15:G15" si="1">(B10-B5)/B5*100</f>
        <v>-26.990553306342779</v>
      </c>
      <c r="C15" s="90">
        <f t="shared" si="1"/>
        <v>7.6620825147347738</v>
      </c>
      <c r="D15" s="90">
        <f t="shared" si="1"/>
        <v>16.103059581320451</v>
      </c>
      <c r="E15" s="90">
        <f t="shared" si="1"/>
        <v>11.674641148325358</v>
      </c>
      <c r="F15" s="90">
        <f t="shared" si="1"/>
        <v>29.310344827586203</v>
      </c>
      <c r="G15" s="90">
        <f t="shared" si="1"/>
        <v>1.3741875580315692</v>
      </c>
    </row>
    <row r="16" spans="1:7" x14ac:dyDescent="0.25">
      <c r="A16" s="86" t="s">
        <v>120</v>
      </c>
      <c r="B16" s="90">
        <f t="shared" ref="B16:G16" si="2">(B11-B6)/B6*100</f>
        <v>-32.796705353800078</v>
      </c>
      <c r="C16" s="90">
        <f t="shared" si="2"/>
        <v>-0.37336652146857496</v>
      </c>
      <c r="D16" s="90">
        <f t="shared" si="2"/>
        <v>9.7067745197168858</v>
      </c>
      <c r="E16" s="90">
        <f t="shared" si="2"/>
        <v>7.0108126961981165</v>
      </c>
      <c r="F16" s="90">
        <f t="shared" si="2"/>
        <v>8.4548104956268215</v>
      </c>
      <c r="G16" s="90">
        <f t="shared" si="2"/>
        <v>-6.5699457419202645</v>
      </c>
    </row>
    <row r="17" spans="1:7" x14ac:dyDescent="0.25">
      <c r="A17" s="87" t="s">
        <v>38</v>
      </c>
      <c r="B17" s="91">
        <f t="shared" ref="B17:G17" si="3">(B12-B7)/B7*100</f>
        <v>-24.333597255212457</v>
      </c>
      <c r="C17" s="91">
        <f t="shared" si="3"/>
        <v>5.8856502242152473</v>
      </c>
      <c r="D17" s="91">
        <f t="shared" si="3"/>
        <v>11.644782308223911</v>
      </c>
      <c r="E17" s="91">
        <f t="shared" si="3"/>
        <v>13.057324840764331</v>
      </c>
      <c r="F17" s="91">
        <f t="shared" si="3"/>
        <v>21.195652173913043</v>
      </c>
      <c r="G17" s="91">
        <f t="shared" si="3"/>
        <v>1.0348213611299946</v>
      </c>
    </row>
    <row r="18" spans="1:7" x14ac:dyDescent="0.3">
      <c r="A18" s="86" t="s">
        <v>33</v>
      </c>
    </row>
  </sheetData>
  <mergeCells count="4">
    <mergeCell ref="A2:A3"/>
    <mergeCell ref="B3:G3"/>
    <mergeCell ref="B8:G8"/>
    <mergeCell ref="B13:G13"/>
  </mergeCells>
  <pageMargins left="0.7" right="0.7" top="0.75" bottom="0.75" header="0.3" footer="0.3"/>
  <pageSetup paperSize="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17BF5-8D64-4C25-B4F3-85958113FE48}">
  <dimension ref="A1:A26"/>
  <sheetViews>
    <sheetView workbookViewId="0"/>
  </sheetViews>
  <sheetFormatPr defaultRowHeight="15" x14ac:dyDescent="0.25"/>
  <sheetData>
    <row r="1" spans="1:1" ht="17.25" x14ac:dyDescent="0.3">
      <c r="A1" s="39" t="s">
        <v>181</v>
      </c>
    </row>
    <row r="26" spans="1:1" ht="17.25" x14ac:dyDescent="0.3">
      <c r="A26" s="39" t="s">
        <v>182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zoomScaleNormal="100" workbookViewId="0">
      <selection activeCell="B1" sqref="B1"/>
    </sheetView>
  </sheetViews>
  <sheetFormatPr defaultRowHeight="15" x14ac:dyDescent="0.25"/>
  <cols>
    <col min="14" max="14" width="24.28515625" bestFit="1" customWidth="1"/>
    <col min="15" max="15" width="14.5703125" style="32" bestFit="1" customWidth="1"/>
    <col min="16" max="16" width="23.7109375" style="32" bestFit="1" customWidth="1"/>
    <col min="17" max="17" width="22.85546875" style="32" bestFit="1" customWidth="1"/>
    <col min="18" max="18" width="17.42578125" style="32" bestFit="1" customWidth="1"/>
  </cols>
  <sheetData>
    <row r="1" spans="1:18" ht="16.5" x14ac:dyDescent="0.3">
      <c r="A1" s="35" t="s">
        <v>148</v>
      </c>
    </row>
    <row r="2" spans="1:18" x14ac:dyDescent="0.25">
      <c r="O2" s="32" t="s">
        <v>34</v>
      </c>
      <c r="P2" s="32" t="s">
        <v>35</v>
      </c>
      <c r="Q2" s="32" t="s">
        <v>36</v>
      </c>
      <c r="R2" s="32" t="s">
        <v>37</v>
      </c>
    </row>
    <row r="3" spans="1:18" x14ac:dyDescent="0.25">
      <c r="N3" t="s">
        <v>29</v>
      </c>
      <c r="O3" s="32">
        <v>-84.18</v>
      </c>
      <c r="P3" s="32">
        <v>-52.15</v>
      </c>
      <c r="Q3" s="32">
        <v>61.695999999999998</v>
      </c>
      <c r="R3" s="32">
        <v>-74.634</v>
      </c>
    </row>
    <row r="4" spans="1:18" x14ac:dyDescent="0.25">
      <c r="N4" t="s">
        <v>28</v>
      </c>
      <c r="O4" s="32">
        <v>-196.48500000000001</v>
      </c>
      <c r="P4" s="32">
        <v>52.15</v>
      </c>
      <c r="Q4" s="32">
        <v>181.916</v>
      </c>
      <c r="R4" s="32">
        <v>37.581000000000003</v>
      </c>
    </row>
    <row r="5" spans="1:18" x14ac:dyDescent="0.25">
      <c r="N5" t="s">
        <v>38</v>
      </c>
      <c r="O5" s="32">
        <v>-280.66500000000002</v>
      </c>
      <c r="P5" s="32">
        <v>0</v>
      </c>
      <c r="Q5" s="32">
        <v>243.61199999999999</v>
      </c>
      <c r="R5" s="32">
        <v>-37.052999999999997</v>
      </c>
    </row>
    <row r="7" spans="1:18" x14ac:dyDescent="0.25">
      <c r="O7" s="32" t="s">
        <v>29</v>
      </c>
      <c r="P7" s="32" t="s">
        <v>28</v>
      </c>
      <c r="Q7" s="32" t="s">
        <v>38</v>
      </c>
    </row>
    <row r="8" spans="1:18" x14ac:dyDescent="0.25">
      <c r="N8" t="s">
        <v>34</v>
      </c>
      <c r="O8" s="36">
        <v>-84.18</v>
      </c>
      <c r="P8" s="36">
        <v>-196.48500000000001</v>
      </c>
      <c r="Q8" s="36">
        <v>-280.66500000000002</v>
      </c>
    </row>
    <row r="9" spans="1:18" x14ac:dyDescent="0.25">
      <c r="N9" t="s">
        <v>35</v>
      </c>
      <c r="O9" s="36">
        <v>-52.15</v>
      </c>
      <c r="P9" s="36">
        <v>52.15</v>
      </c>
      <c r="Q9" s="36">
        <v>0</v>
      </c>
    </row>
    <row r="10" spans="1:18" x14ac:dyDescent="0.25">
      <c r="N10" t="s">
        <v>36</v>
      </c>
      <c r="O10" s="36">
        <v>61.695999999999998</v>
      </c>
      <c r="P10" s="36">
        <v>181.916</v>
      </c>
      <c r="Q10" s="36">
        <v>243.61199999999999</v>
      </c>
    </row>
    <row r="11" spans="1:18" x14ac:dyDescent="0.25">
      <c r="N11" t="s">
        <v>112</v>
      </c>
      <c r="O11" s="36">
        <v>-74.634</v>
      </c>
      <c r="P11" s="36">
        <v>37.581000000000003</v>
      </c>
      <c r="Q11" s="36">
        <v>-37.052999999999997</v>
      </c>
    </row>
    <row r="12" spans="1:18" x14ac:dyDescent="0.25">
      <c r="O12" s="33"/>
      <c r="P12" s="33"/>
      <c r="Q12" s="33"/>
    </row>
    <row r="13" spans="1:18" x14ac:dyDescent="0.25">
      <c r="O13" s="33"/>
      <c r="P13" s="33"/>
      <c r="Q13" s="33"/>
    </row>
    <row r="14" spans="1:18" x14ac:dyDescent="0.25">
      <c r="O14" s="33"/>
      <c r="P14" s="33"/>
      <c r="Q14" s="33"/>
    </row>
    <row r="15" spans="1:18" x14ac:dyDescent="0.25">
      <c r="O15" s="33"/>
      <c r="P15" s="33"/>
      <c r="Q15" s="33"/>
    </row>
    <row r="16" spans="1:18" x14ac:dyDescent="0.25">
      <c r="O16" s="33"/>
      <c r="P16" s="33"/>
      <c r="Q16" s="33"/>
    </row>
    <row r="17" spans="1:17" x14ac:dyDescent="0.25">
      <c r="O17" s="33"/>
      <c r="P17" s="33"/>
      <c r="Q17" s="33"/>
    </row>
    <row r="18" spans="1:17" x14ac:dyDescent="0.25">
      <c r="O18" s="33"/>
      <c r="P18" s="33"/>
      <c r="Q18" s="33"/>
    </row>
    <row r="19" spans="1:17" x14ac:dyDescent="0.25">
      <c r="O19" s="33"/>
      <c r="P19" s="33"/>
      <c r="Q19" s="33"/>
    </row>
    <row r="20" spans="1:17" x14ac:dyDescent="0.25">
      <c r="O20" s="33"/>
      <c r="P20" s="33"/>
      <c r="Q20" s="33"/>
    </row>
    <row r="21" spans="1:17" ht="16.5" x14ac:dyDescent="0.3">
      <c r="A21" s="35" t="s">
        <v>33</v>
      </c>
      <c r="O21" s="33"/>
      <c r="P21" s="33"/>
      <c r="Q21" s="3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workbookViewId="0"/>
  </sheetViews>
  <sheetFormatPr defaultRowHeight="15" x14ac:dyDescent="0.25"/>
  <sheetData>
    <row r="1" spans="1:16" ht="16.5" x14ac:dyDescent="0.3">
      <c r="A1" s="35" t="s">
        <v>135</v>
      </c>
    </row>
    <row r="4" spans="1:16" x14ac:dyDescent="0.25">
      <c r="O4" t="s">
        <v>136</v>
      </c>
      <c r="P4" s="10">
        <v>-3247</v>
      </c>
    </row>
    <row r="5" spans="1:16" x14ac:dyDescent="0.25">
      <c r="O5" t="s">
        <v>96</v>
      </c>
      <c r="P5" s="10">
        <v>-9293</v>
      </c>
    </row>
    <row r="6" spans="1:16" x14ac:dyDescent="0.25">
      <c r="O6" t="s">
        <v>97</v>
      </c>
      <c r="P6" s="10">
        <v>-17521</v>
      </c>
    </row>
    <row r="7" spans="1:16" x14ac:dyDescent="0.25">
      <c r="O7" t="s">
        <v>98</v>
      </c>
      <c r="P7" s="10">
        <v>-11452</v>
      </c>
    </row>
    <row r="8" spans="1:16" x14ac:dyDescent="0.25">
      <c r="O8" t="s">
        <v>99</v>
      </c>
      <c r="P8" s="10">
        <v>-5149</v>
      </c>
    </row>
    <row r="9" spans="1:16" x14ac:dyDescent="0.25">
      <c r="O9" t="s">
        <v>100</v>
      </c>
      <c r="P9" s="10">
        <v>-2415</v>
      </c>
    </row>
    <row r="10" spans="1:16" x14ac:dyDescent="0.25">
      <c r="O10" t="s">
        <v>101</v>
      </c>
      <c r="P10" s="10">
        <v>-1335</v>
      </c>
    </row>
    <row r="11" spans="1:16" x14ac:dyDescent="0.25">
      <c r="O11" t="s">
        <v>137</v>
      </c>
      <c r="P11" s="10">
        <v>-1738</v>
      </c>
    </row>
    <row r="21" spans="1:1" ht="16.5" x14ac:dyDescent="0.3">
      <c r="A21" s="35" t="s">
        <v>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workbookViewId="0"/>
  </sheetViews>
  <sheetFormatPr defaultRowHeight="17.25" x14ac:dyDescent="0.3"/>
  <cols>
    <col min="1" max="1" width="19" style="39" customWidth="1"/>
    <col min="2" max="3" width="9.28515625" style="40"/>
    <col min="4" max="4" width="9.140625" style="39"/>
    <col min="5" max="6" width="10" style="39" customWidth="1"/>
    <col min="7" max="7" width="10.42578125" style="40" customWidth="1"/>
    <col min="8" max="8" width="9.5703125" style="40" customWidth="1"/>
    <col min="9" max="9" width="12.85546875" style="39" customWidth="1"/>
  </cols>
  <sheetData>
    <row r="1" spans="1:10" x14ac:dyDescent="0.3">
      <c r="A1" s="39" t="s">
        <v>173</v>
      </c>
    </row>
    <row r="3" spans="1:10" ht="51.75" x14ac:dyDescent="0.25">
      <c r="A3" s="41" t="s">
        <v>39</v>
      </c>
      <c r="B3" s="42" t="s">
        <v>40</v>
      </c>
      <c r="C3" s="42" t="s">
        <v>41</v>
      </c>
      <c r="D3" s="41" t="s">
        <v>42</v>
      </c>
      <c r="E3" s="41" t="s">
        <v>43</v>
      </c>
      <c r="F3" s="41" t="s">
        <v>44</v>
      </c>
      <c r="G3" s="41" t="s">
        <v>45</v>
      </c>
      <c r="H3" s="42" t="s">
        <v>46</v>
      </c>
      <c r="I3" s="42" t="s">
        <v>157</v>
      </c>
    </row>
    <row r="4" spans="1:10" x14ac:dyDescent="0.3">
      <c r="A4" s="39" t="s">
        <v>47</v>
      </c>
      <c r="B4" s="92">
        <v>5.8</v>
      </c>
      <c r="C4" s="92">
        <v>12.4</v>
      </c>
      <c r="D4" s="71">
        <v>-6.6</v>
      </c>
      <c r="E4" s="71">
        <v>2.2000000000000002</v>
      </c>
      <c r="F4" s="71">
        <v>5.3</v>
      </c>
      <c r="G4" s="92">
        <v>7.5</v>
      </c>
      <c r="H4" s="92">
        <v>1</v>
      </c>
      <c r="I4" s="53">
        <v>4099</v>
      </c>
      <c r="J4" s="3"/>
    </row>
    <row r="5" spans="1:10" x14ac:dyDescent="0.3">
      <c r="A5" s="39" t="s">
        <v>48</v>
      </c>
      <c r="B5" s="92">
        <v>5.2</v>
      </c>
      <c r="C5" s="92">
        <v>11.6</v>
      </c>
      <c r="D5" s="71">
        <v>-6.4</v>
      </c>
      <c r="E5" s="71">
        <v>1.9</v>
      </c>
      <c r="F5" s="71">
        <v>3.2</v>
      </c>
      <c r="G5" s="92">
        <v>5.0999999999999996</v>
      </c>
      <c r="H5" s="92">
        <v>-1.3</v>
      </c>
      <c r="I5" s="53">
        <v>-163</v>
      </c>
    </row>
    <row r="6" spans="1:10" x14ac:dyDescent="0.3">
      <c r="A6" s="39" t="s">
        <v>49</v>
      </c>
      <c r="B6" s="92">
        <v>6.4</v>
      </c>
      <c r="C6" s="92">
        <v>10.199999999999999</v>
      </c>
      <c r="D6" s="71">
        <v>-3.8</v>
      </c>
      <c r="E6" s="71">
        <v>1.3</v>
      </c>
      <c r="F6" s="71">
        <v>4.8</v>
      </c>
      <c r="G6" s="92">
        <v>6.1</v>
      </c>
      <c r="H6" s="92">
        <v>2.2999999999999998</v>
      </c>
      <c r="I6" s="53">
        <v>23385</v>
      </c>
    </row>
    <row r="7" spans="1:10" x14ac:dyDescent="0.3">
      <c r="A7" s="39" t="s">
        <v>50</v>
      </c>
      <c r="B7" s="92">
        <v>7.6</v>
      </c>
      <c r="C7" s="92">
        <v>9</v>
      </c>
      <c r="D7" s="71">
        <v>-1.4</v>
      </c>
      <c r="E7" s="71">
        <v>1.8</v>
      </c>
      <c r="F7" s="71">
        <v>2.7</v>
      </c>
      <c r="G7" s="92">
        <v>4.5</v>
      </c>
      <c r="H7" s="92">
        <v>3.1</v>
      </c>
      <c r="I7" s="53">
        <v>3370</v>
      </c>
    </row>
    <row r="8" spans="1:10" x14ac:dyDescent="0.3">
      <c r="A8" s="39" t="s">
        <v>51</v>
      </c>
      <c r="B8" s="92">
        <v>6.2</v>
      </c>
      <c r="C8" s="92">
        <v>10.4</v>
      </c>
      <c r="D8" s="71">
        <v>-4.2</v>
      </c>
      <c r="E8" s="71">
        <v>1.2</v>
      </c>
      <c r="F8" s="71">
        <v>3</v>
      </c>
      <c r="G8" s="92">
        <v>4.0999999999999996</v>
      </c>
      <c r="H8" s="92">
        <v>-0.1</v>
      </c>
      <c r="I8" s="53">
        <v>-365</v>
      </c>
    </row>
    <row r="9" spans="1:10" x14ac:dyDescent="0.3">
      <c r="A9" s="39" t="s">
        <v>52</v>
      </c>
      <c r="B9" s="92">
        <v>5.8</v>
      </c>
      <c r="C9" s="92">
        <v>12.3</v>
      </c>
      <c r="D9" s="71">
        <v>-6.5</v>
      </c>
      <c r="E9" s="71">
        <v>1.8</v>
      </c>
      <c r="F9" s="71">
        <v>4.2</v>
      </c>
      <c r="G9" s="92">
        <v>6.1</v>
      </c>
      <c r="H9" s="92">
        <v>-0.4</v>
      </c>
      <c r="I9" s="53">
        <v>-521</v>
      </c>
    </row>
    <row r="10" spans="1:10" x14ac:dyDescent="0.3">
      <c r="A10" s="39" t="s">
        <v>53</v>
      </c>
      <c r="B10" s="92">
        <v>5.5</v>
      </c>
      <c r="C10" s="92">
        <v>13.9</v>
      </c>
      <c r="D10" s="71">
        <v>-8.4</v>
      </c>
      <c r="E10" s="71">
        <v>1.6</v>
      </c>
      <c r="F10" s="71">
        <v>7.3</v>
      </c>
      <c r="G10" s="92">
        <v>8.9</v>
      </c>
      <c r="H10" s="92">
        <v>0.5</v>
      </c>
      <c r="I10" s="53">
        <v>768</v>
      </c>
    </row>
    <row r="11" spans="1:10" x14ac:dyDescent="0.3">
      <c r="A11" s="39" t="s">
        <v>54</v>
      </c>
      <c r="B11" s="92">
        <v>6.3</v>
      </c>
      <c r="C11" s="92">
        <v>11.3</v>
      </c>
      <c r="D11" s="71">
        <v>-5</v>
      </c>
      <c r="E11" s="71">
        <v>2.7</v>
      </c>
      <c r="F11" s="71">
        <v>5.4</v>
      </c>
      <c r="G11" s="92">
        <v>8.1</v>
      </c>
      <c r="H11" s="92">
        <v>3.1</v>
      </c>
      <c r="I11" s="53">
        <v>13707</v>
      </c>
    </row>
    <row r="12" spans="1:10" x14ac:dyDescent="0.3">
      <c r="A12" s="39" t="s">
        <v>55</v>
      </c>
      <c r="B12" s="92">
        <v>5.7</v>
      </c>
      <c r="C12" s="92">
        <v>12.1</v>
      </c>
      <c r="D12" s="71">
        <v>-6.4</v>
      </c>
      <c r="E12" s="71">
        <v>1</v>
      </c>
      <c r="F12" s="71">
        <v>5.5</v>
      </c>
      <c r="G12" s="92">
        <v>6.5</v>
      </c>
      <c r="H12" s="92">
        <v>0.1</v>
      </c>
      <c r="I12" s="53">
        <v>304</v>
      </c>
    </row>
    <row r="13" spans="1:10" x14ac:dyDescent="0.3">
      <c r="A13" s="39" t="s">
        <v>56</v>
      </c>
      <c r="B13" s="92">
        <v>5.5</v>
      </c>
      <c r="C13" s="92">
        <v>12.4</v>
      </c>
      <c r="D13" s="71">
        <v>-6.8</v>
      </c>
      <c r="E13" s="71">
        <v>0.7</v>
      </c>
      <c r="F13" s="71">
        <v>4.8</v>
      </c>
      <c r="G13" s="92">
        <v>5.5</v>
      </c>
      <c r="H13" s="92">
        <v>-1.3</v>
      </c>
      <c r="I13" s="53">
        <v>-1114</v>
      </c>
    </row>
    <row r="14" spans="1:10" x14ac:dyDescent="0.3">
      <c r="A14" s="39" t="s">
        <v>57</v>
      </c>
      <c r="B14" s="92">
        <v>5.6</v>
      </c>
      <c r="C14" s="92">
        <v>11.8</v>
      </c>
      <c r="D14" s="71">
        <v>-6.2</v>
      </c>
      <c r="E14" s="71">
        <v>0.8</v>
      </c>
      <c r="F14" s="71">
        <v>4.5</v>
      </c>
      <c r="G14" s="92">
        <v>5.2</v>
      </c>
      <c r="H14" s="92">
        <v>-1</v>
      </c>
      <c r="I14" s="53">
        <v>-1448</v>
      </c>
    </row>
    <row r="15" spans="1:10" x14ac:dyDescent="0.3">
      <c r="A15" s="39" t="s">
        <v>58</v>
      </c>
      <c r="B15" s="92">
        <v>6</v>
      </c>
      <c r="C15" s="92">
        <v>10.6</v>
      </c>
      <c r="D15" s="71">
        <v>-4.5999999999999996</v>
      </c>
      <c r="E15" s="71">
        <v>-0.1</v>
      </c>
      <c r="F15" s="71">
        <v>3.9</v>
      </c>
      <c r="G15" s="92">
        <v>3.8</v>
      </c>
      <c r="H15" s="92">
        <v>-0.8</v>
      </c>
      <c r="I15" s="53">
        <v>-4473</v>
      </c>
    </row>
    <row r="16" spans="1:10" x14ac:dyDescent="0.3">
      <c r="A16" s="39" t="s">
        <v>17</v>
      </c>
      <c r="B16" s="92">
        <v>5.8</v>
      </c>
      <c r="C16" s="92">
        <v>11.7</v>
      </c>
      <c r="D16" s="71">
        <v>-5.9</v>
      </c>
      <c r="E16" s="71">
        <v>0.4</v>
      </c>
      <c r="F16" s="71">
        <v>4.5999999999999996</v>
      </c>
      <c r="G16" s="92">
        <v>5</v>
      </c>
      <c r="H16" s="92">
        <v>-0.9</v>
      </c>
      <c r="I16" s="53">
        <v>-1141</v>
      </c>
    </row>
    <row r="17" spans="1:10" x14ac:dyDescent="0.3">
      <c r="A17" s="39" t="s">
        <v>18</v>
      </c>
      <c r="B17" s="92">
        <v>5.4</v>
      </c>
      <c r="C17" s="92">
        <v>13.5</v>
      </c>
      <c r="D17" s="71">
        <v>-8.1</v>
      </c>
      <c r="E17" s="71">
        <v>-3.8</v>
      </c>
      <c r="F17" s="71">
        <v>7.5</v>
      </c>
      <c r="G17" s="92">
        <v>3.7</v>
      </c>
      <c r="H17" s="92">
        <v>-4.4000000000000004</v>
      </c>
      <c r="I17" s="53">
        <v>-1258</v>
      </c>
    </row>
    <row r="18" spans="1:10" x14ac:dyDescent="0.3">
      <c r="A18" s="39" t="s">
        <v>19</v>
      </c>
      <c r="B18" s="92">
        <v>7.4</v>
      </c>
      <c r="C18" s="92">
        <v>10.1</v>
      </c>
      <c r="D18" s="71">
        <v>-2.7</v>
      </c>
      <c r="E18" s="71">
        <v>-3.3</v>
      </c>
      <c r="F18" s="71">
        <v>2.7</v>
      </c>
      <c r="G18" s="92">
        <v>-0.7</v>
      </c>
      <c r="H18" s="92">
        <v>-3.4</v>
      </c>
      <c r="I18" s="53">
        <v>-18881</v>
      </c>
    </row>
    <row r="19" spans="1:10" x14ac:dyDescent="0.3">
      <c r="A19" s="39" t="s">
        <v>20</v>
      </c>
      <c r="B19" s="92">
        <v>6.2</v>
      </c>
      <c r="C19" s="92">
        <v>10.8</v>
      </c>
      <c r="D19" s="71">
        <v>-4.5</v>
      </c>
      <c r="E19" s="71">
        <v>-2.1</v>
      </c>
      <c r="F19" s="71">
        <v>2.4</v>
      </c>
      <c r="G19" s="92">
        <v>0.3</v>
      </c>
      <c r="H19" s="92">
        <v>-4.2</v>
      </c>
      <c r="I19" s="53">
        <v>-16463</v>
      </c>
    </row>
    <row r="20" spans="1:10" x14ac:dyDescent="0.3">
      <c r="A20" s="39" t="s">
        <v>21</v>
      </c>
      <c r="B20" s="92">
        <v>5.7</v>
      </c>
      <c r="C20" s="92">
        <v>11.6</v>
      </c>
      <c r="D20" s="71">
        <v>-5.9</v>
      </c>
      <c r="E20" s="71">
        <v>-5</v>
      </c>
      <c r="F20" s="71">
        <v>4.7</v>
      </c>
      <c r="G20" s="92">
        <v>-0.4</v>
      </c>
      <c r="H20" s="92">
        <v>-6.3</v>
      </c>
      <c r="I20" s="53">
        <v>-3336</v>
      </c>
    </row>
    <row r="21" spans="1:10" x14ac:dyDescent="0.3">
      <c r="A21" s="39" t="s">
        <v>22</v>
      </c>
      <c r="B21" s="92">
        <v>6.9</v>
      </c>
      <c r="C21" s="92">
        <v>11.3</v>
      </c>
      <c r="D21" s="71">
        <v>-4.4000000000000004</v>
      </c>
      <c r="E21" s="71">
        <v>-4.5999999999999996</v>
      </c>
      <c r="F21" s="71">
        <v>5.4</v>
      </c>
      <c r="G21" s="92">
        <v>0.9</v>
      </c>
      <c r="H21" s="92">
        <v>-3.5</v>
      </c>
      <c r="I21" s="53">
        <v>-6421</v>
      </c>
    </row>
    <row r="22" spans="1:10" x14ac:dyDescent="0.3">
      <c r="A22" s="39" t="s">
        <v>23</v>
      </c>
      <c r="B22" s="92">
        <v>7</v>
      </c>
      <c r="C22" s="92">
        <v>11</v>
      </c>
      <c r="D22" s="71">
        <v>-4</v>
      </c>
      <c r="E22" s="71">
        <v>-2.8</v>
      </c>
      <c r="F22" s="71">
        <v>3</v>
      </c>
      <c r="G22" s="92">
        <v>0.2</v>
      </c>
      <c r="H22" s="92">
        <v>-3.8</v>
      </c>
      <c r="I22" s="53">
        <v>-17950</v>
      </c>
    </row>
    <row r="23" spans="1:10" x14ac:dyDescent="0.3">
      <c r="A23" s="39" t="s">
        <v>24</v>
      </c>
      <c r="B23" s="92">
        <v>4.5</v>
      </c>
      <c r="C23" s="92">
        <v>11.8</v>
      </c>
      <c r="D23" s="71">
        <v>-7.3</v>
      </c>
      <c r="E23" s="71">
        <v>-0.2</v>
      </c>
      <c r="F23" s="71">
        <v>1.6</v>
      </c>
      <c r="G23" s="92">
        <v>1.5</v>
      </c>
      <c r="H23" s="92">
        <v>-5.8</v>
      </c>
      <c r="I23" s="53">
        <v>-9152</v>
      </c>
    </row>
    <row r="24" spans="1:10" x14ac:dyDescent="0.3">
      <c r="A24" s="39" t="s">
        <v>29</v>
      </c>
      <c r="B24" s="92">
        <v>6.6</v>
      </c>
      <c r="C24" s="92">
        <v>10.9</v>
      </c>
      <c r="D24" s="71">
        <v>-4.3</v>
      </c>
      <c r="E24" s="71">
        <v>-2.6</v>
      </c>
      <c r="F24" s="71">
        <v>3.1</v>
      </c>
      <c r="G24" s="92">
        <v>0.5</v>
      </c>
      <c r="H24" s="92">
        <v>-3.8</v>
      </c>
      <c r="I24" s="53">
        <v>-74602</v>
      </c>
    </row>
    <row r="25" spans="1:10" x14ac:dyDescent="0.3">
      <c r="A25" s="39" t="s">
        <v>25</v>
      </c>
      <c r="B25" s="92">
        <v>6.2</v>
      </c>
      <c r="C25" s="92">
        <v>11.2</v>
      </c>
      <c r="D25" s="71">
        <v>-5</v>
      </c>
      <c r="E25" s="71">
        <v>1.6</v>
      </c>
      <c r="F25" s="71">
        <v>5.2</v>
      </c>
      <c r="G25" s="92">
        <v>6.8</v>
      </c>
      <c r="H25" s="92">
        <v>1.8</v>
      </c>
      <c r="I25" s="53">
        <v>28089</v>
      </c>
    </row>
    <row r="26" spans="1:10" x14ac:dyDescent="0.3">
      <c r="A26" s="39" t="s">
        <v>26</v>
      </c>
      <c r="B26" s="92">
        <v>6.3</v>
      </c>
      <c r="C26" s="92">
        <v>10.8</v>
      </c>
      <c r="D26" s="71">
        <v>-4.5</v>
      </c>
      <c r="E26" s="71">
        <v>1.9</v>
      </c>
      <c r="F26" s="71">
        <v>4</v>
      </c>
      <c r="G26" s="92">
        <v>5.9</v>
      </c>
      <c r="H26" s="92">
        <v>1.4</v>
      </c>
      <c r="I26" s="53">
        <v>16191</v>
      </c>
    </row>
    <row r="27" spans="1:10" x14ac:dyDescent="0.3">
      <c r="A27" s="39" t="s">
        <v>27</v>
      </c>
      <c r="B27" s="92">
        <v>5.8</v>
      </c>
      <c r="C27" s="92">
        <v>11.4</v>
      </c>
      <c r="D27" s="71">
        <v>-5.6</v>
      </c>
      <c r="E27" s="71">
        <v>0.4</v>
      </c>
      <c r="F27" s="71">
        <v>4.5</v>
      </c>
      <c r="G27" s="92">
        <v>5</v>
      </c>
      <c r="H27" s="92">
        <v>-0.6</v>
      </c>
      <c r="I27" s="53">
        <v>-6731</v>
      </c>
    </row>
    <row r="28" spans="1:10" x14ac:dyDescent="0.3">
      <c r="A28" s="44" t="s">
        <v>1</v>
      </c>
      <c r="B28" s="93">
        <v>6.3</v>
      </c>
      <c r="C28" s="93">
        <v>11</v>
      </c>
      <c r="D28" s="73">
        <v>-4.8</v>
      </c>
      <c r="E28" s="73">
        <v>0</v>
      </c>
      <c r="F28" s="73">
        <v>4.0999999999999996</v>
      </c>
      <c r="G28" s="93">
        <v>4.0999999999999996</v>
      </c>
      <c r="H28" s="93">
        <v>-0.6</v>
      </c>
      <c r="I28" s="54">
        <v>-37053</v>
      </c>
      <c r="J28" s="10"/>
    </row>
    <row r="29" spans="1:10" x14ac:dyDescent="0.3">
      <c r="A29" s="39" t="s">
        <v>33</v>
      </c>
      <c r="B29" s="39"/>
      <c r="C29" s="39"/>
      <c r="G29" s="39"/>
      <c r="H29" s="39"/>
    </row>
    <row r="30" spans="1:10" x14ac:dyDescent="0.3">
      <c r="B30" s="39"/>
      <c r="C30" s="39"/>
      <c r="G30" s="39"/>
      <c r="H30" s="3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zoomScale="110" zoomScaleNormal="110" workbookViewId="0"/>
  </sheetViews>
  <sheetFormatPr defaultRowHeight="15" x14ac:dyDescent="0.25"/>
  <cols>
    <col min="1" max="4" width="16.7109375" customWidth="1"/>
    <col min="5" max="5" width="8.85546875" customWidth="1"/>
    <col min="8" max="8" width="10.42578125" customWidth="1"/>
    <col min="9" max="9" width="12" customWidth="1"/>
    <col min="10" max="10" width="14.85546875" customWidth="1"/>
    <col min="11" max="11" width="20.5703125" customWidth="1"/>
  </cols>
  <sheetData>
    <row r="1" spans="1:11" s="4" customFormat="1" ht="16.5" customHeight="1" x14ac:dyDescent="0.3">
      <c r="A1" s="39" t="s">
        <v>174</v>
      </c>
      <c r="B1" s="15"/>
      <c r="C1" s="15"/>
      <c r="D1" s="15"/>
      <c r="F1" s="14"/>
      <c r="G1" s="14"/>
      <c r="H1" s="14"/>
    </row>
    <row r="2" spans="1:11" s="4" customFormat="1" ht="16.5" customHeight="1" x14ac:dyDescent="0.25">
      <c r="A2"/>
      <c r="B2" s="15"/>
      <c r="C2" s="15"/>
      <c r="D2" s="15"/>
      <c r="F2" s="14"/>
      <c r="G2" s="14"/>
      <c r="H2" s="14"/>
    </row>
    <row r="3" spans="1:11" s="16" customFormat="1" ht="46.5" customHeight="1" x14ac:dyDescent="0.25">
      <c r="A3" s="29" t="s">
        <v>156</v>
      </c>
      <c r="B3" s="29"/>
      <c r="C3" s="29"/>
      <c r="D3" s="29"/>
      <c r="E3" s="4"/>
      <c r="H3" s="20" t="s">
        <v>127</v>
      </c>
      <c r="I3" s="5" t="s">
        <v>42</v>
      </c>
      <c r="J3" s="5" t="s">
        <v>141</v>
      </c>
      <c r="K3" s="5" t="s">
        <v>46</v>
      </c>
    </row>
    <row r="4" spans="1:11" ht="24" customHeight="1" x14ac:dyDescent="0.25">
      <c r="H4" s="21" t="s">
        <v>142</v>
      </c>
      <c r="I4" s="22">
        <v>-0.69399465311974728</v>
      </c>
      <c r="J4" s="22">
        <v>2.4789340341646984</v>
      </c>
      <c r="K4" s="22">
        <v>1.7849393810449512</v>
      </c>
    </row>
    <row r="5" spans="1:11" ht="12" customHeight="1" x14ac:dyDescent="0.25">
      <c r="H5" s="21" t="s">
        <v>3</v>
      </c>
      <c r="I5" s="22">
        <v>2.9283856637923562</v>
      </c>
      <c r="J5" s="22">
        <v>1.5362830458057877</v>
      </c>
      <c r="K5" s="22">
        <v>4.4646687095981443</v>
      </c>
    </row>
    <row r="6" spans="1:11" ht="12" customHeight="1" x14ac:dyDescent="0.25">
      <c r="H6" s="21" t="s">
        <v>128</v>
      </c>
      <c r="I6" s="22">
        <v>-2.3695217626911265</v>
      </c>
      <c r="J6" s="22">
        <v>3.0175944389366207</v>
      </c>
      <c r="K6" s="22">
        <v>0.64807267624549481</v>
      </c>
    </row>
    <row r="7" spans="1:11" ht="12" customHeight="1" x14ac:dyDescent="0.25">
      <c r="H7" s="23" t="s">
        <v>2</v>
      </c>
      <c r="I7" s="24">
        <v>8.7810149445827601E-2</v>
      </c>
      <c r="J7" s="24">
        <v>6.1793140765919876</v>
      </c>
      <c r="K7" s="24">
        <v>6.2671242260378159</v>
      </c>
    </row>
    <row r="8" spans="1:11" ht="12" customHeight="1" x14ac:dyDescent="0.25">
      <c r="H8" s="25" t="s">
        <v>1</v>
      </c>
      <c r="I8" s="26">
        <v>-2.406420162821072</v>
      </c>
      <c r="J8" s="26">
        <v>3.1670948336790596</v>
      </c>
      <c r="K8" s="26">
        <v>0.76067467085798779</v>
      </c>
    </row>
    <row r="9" spans="1:11" ht="12" customHeight="1" x14ac:dyDescent="0.25">
      <c r="E9" s="17"/>
      <c r="F9" s="3"/>
      <c r="H9" s="27" t="s">
        <v>129</v>
      </c>
      <c r="I9" s="22">
        <v>-2.6893071778027897</v>
      </c>
      <c r="J9" s="22">
        <v>5.0297223865584453</v>
      </c>
      <c r="K9" s="22">
        <v>2.3404152087556556</v>
      </c>
    </row>
    <row r="10" spans="1:11" ht="15" customHeight="1" x14ac:dyDescent="0.25">
      <c r="E10" s="17"/>
      <c r="H10" s="27" t="s">
        <v>27</v>
      </c>
      <c r="I10" s="22">
        <v>-3.0634825108578752</v>
      </c>
      <c r="J10" s="22">
        <v>5.459236612068433</v>
      </c>
      <c r="K10" s="22">
        <v>2.3957541012105583</v>
      </c>
    </row>
    <row r="11" spans="1:11" s="16" customFormat="1" ht="12" customHeight="1" x14ac:dyDescent="0.25">
      <c r="A11"/>
      <c r="B11"/>
      <c r="C11"/>
      <c r="D11"/>
      <c r="H11" s="28" t="s">
        <v>29</v>
      </c>
      <c r="I11" s="24">
        <v>-1.6576869260952076</v>
      </c>
      <c r="J11" s="24">
        <v>-0.61514010072799985</v>
      </c>
      <c r="K11" s="24">
        <v>-2.2728270268232076</v>
      </c>
    </row>
    <row r="12" spans="1:11" ht="24" customHeight="1" x14ac:dyDescent="0.25">
      <c r="E12" s="17"/>
    </row>
    <row r="13" spans="1:11" ht="12" customHeight="1" x14ac:dyDescent="0.25">
      <c r="E13" s="17"/>
      <c r="F13" s="3"/>
    </row>
    <row r="14" spans="1:11" ht="12" customHeight="1" x14ac:dyDescent="0.25">
      <c r="E14" s="17"/>
      <c r="F14" s="3"/>
    </row>
    <row r="15" spans="1:11" ht="12" customHeight="1" x14ac:dyDescent="0.25">
      <c r="E15" s="17"/>
      <c r="F15" s="3"/>
    </row>
    <row r="16" spans="1:11" ht="12" customHeight="1" x14ac:dyDescent="0.25">
      <c r="E16" s="17"/>
      <c r="F16" s="3"/>
    </row>
    <row r="17" spans="1:12" ht="12" customHeight="1" x14ac:dyDescent="0.25">
      <c r="F17" s="18"/>
    </row>
    <row r="18" spans="1:12" ht="12" customHeight="1" x14ac:dyDescent="0.25">
      <c r="F18" s="18"/>
    </row>
    <row r="19" spans="1:12" ht="22.5" customHeight="1" x14ac:dyDescent="0.25">
      <c r="F19" s="18"/>
    </row>
    <row r="20" spans="1:12" ht="12" customHeight="1" x14ac:dyDescent="0.25">
      <c r="F20" s="18"/>
    </row>
    <row r="21" spans="1:12" ht="12" customHeight="1" x14ac:dyDescent="0.25">
      <c r="F21" s="18"/>
    </row>
    <row r="22" spans="1:12" ht="12" customHeight="1" x14ac:dyDescent="0.25"/>
    <row r="23" spans="1:12" ht="34.5" x14ac:dyDescent="0.3">
      <c r="A23" s="48" t="s">
        <v>180</v>
      </c>
      <c r="B23" s="49" t="s">
        <v>129</v>
      </c>
      <c r="C23" s="49" t="s">
        <v>27</v>
      </c>
      <c r="D23" s="49" t="s">
        <v>29</v>
      </c>
      <c r="E23" s="49" t="s">
        <v>1</v>
      </c>
    </row>
    <row r="24" spans="1:12" ht="17.25" x14ac:dyDescent="0.3">
      <c r="A24" s="39" t="s">
        <v>143</v>
      </c>
      <c r="B24" s="46">
        <v>-1446.193</v>
      </c>
      <c r="C24" s="46">
        <v>-700.31799999999998</v>
      </c>
      <c r="D24" s="46">
        <v>-668.40499999999997</v>
      </c>
      <c r="E24" s="46">
        <v>-2814.9160000000002</v>
      </c>
    </row>
    <row r="25" spans="1:12" ht="17.25" x14ac:dyDescent="0.3">
      <c r="A25" s="39" t="s">
        <v>144</v>
      </c>
      <c r="B25" s="46">
        <v>2704.7669999999998</v>
      </c>
      <c r="C25" s="46">
        <v>1247.992</v>
      </c>
      <c r="D25" s="46">
        <v>-248.03399999999999</v>
      </c>
      <c r="E25" s="46">
        <v>3704.7249999999999</v>
      </c>
    </row>
    <row r="26" spans="1:12" ht="17.25" x14ac:dyDescent="0.3">
      <c r="A26" s="44" t="s">
        <v>0</v>
      </c>
      <c r="B26" s="50">
        <v>1258.5740000000001</v>
      </c>
      <c r="C26" s="50">
        <v>547.67399999999998</v>
      </c>
      <c r="D26" s="50">
        <v>-916.43899999999996</v>
      </c>
      <c r="E26" s="50">
        <v>889.80899999999997</v>
      </c>
      <c r="I26" s="1"/>
      <c r="J26" s="1"/>
      <c r="K26" s="1"/>
      <c r="L26" s="1"/>
    </row>
    <row r="27" spans="1:12" ht="17.25" x14ac:dyDescent="0.3">
      <c r="A27" s="39" t="s">
        <v>145</v>
      </c>
      <c r="B27" s="39"/>
      <c r="C27" s="39"/>
      <c r="D27" s="39"/>
      <c r="E27" s="39"/>
      <c r="I27" s="1"/>
      <c r="J27" s="1"/>
      <c r="K27" s="1"/>
      <c r="L27" s="1"/>
    </row>
    <row r="28" spans="1:12" ht="17.25" x14ac:dyDescent="0.3">
      <c r="A28" s="39"/>
      <c r="B28" s="39"/>
      <c r="C28" s="39"/>
      <c r="D28" s="39"/>
      <c r="E28" s="39"/>
      <c r="I28" s="1"/>
      <c r="J28" s="1"/>
      <c r="K28" s="1"/>
      <c r="L28" s="1"/>
    </row>
    <row r="29" spans="1:12" x14ac:dyDescent="0.25">
      <c r="I29" s="1"/>
      <c r="J29" s="1"/>
      <c r="K29" s="1"/>
      <c r="L29" s="1"/>
    </row>
    <row r="30" spans="1:12" x14ac:dyDescent="0.25">
      <c r="I30" s="1"/>
      <c r="J30" s="1"/>
      <c r="K30" s="1"/>
      <c r="L30" s="1"/>
    </row>
    <row r="31" spans="1:12" x14ac:dyDescent="0.25">
      <c r="I31" s="1"/>
      <c r="J31" s="1"/>
      <c r="K31" s="1"/>
      <c r="L31" s="1"/>
    </row>
  </sheetData>
  <pageMargins left="1.5748031496063" right="1.5748031496063" top="1.2204724409448799" bottom="1.2204724409448799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workbookViewId="0"/>
  </sheetViews>
  <sheetFormatPr defaultColWidth="9.28515625" defaultRowHeight="12.75" x14ac:dyDescent="0.2"/>
  <cols>
    <col min="1" max="19" width="9.28515625" style="6"/>
    <col min="20" max="20" width="13.85546875" style="6" customWidth="1"/>
    <col min="21" max="21" width="15.140625" style="6" bestFit="1" customWidth="1"/>
    <col min="22" max="22" width="15.5703125" style="6" bestFit="1" customWidth="1"/>
    <col min="23" max="23" width="9" style="6" bestFit="1" customWidth="1"/>
    <col min="24" max="24" width="9.28515625" style="6"/>
    <col min="25" max="25" width="6.28515625" style="6" customWidth="1"/>
    <col min="26" max="16384" width="9.28515625" style="6"/>
  </cols>
  <sheetData>
    <row r="1" spans="1:29" ht="17.25" x14ac:dyDescent="0.3">
      <c r="A1" s="39" t="s">
        <v>146</v>
      </c>
    </row>
    <row r="2" spans="1:29" x14ac:dyDescent="0.2">
      <c r="T2" s="6" t="s">
        <v>28</v>
      </c>
      <c r="U2" s="6" t="s">
        <v>121</v>
      </c>
      <c r="V2" s="6" t="s">
        <v>124</v>
      </c>
      <c r="W2" s="6" t="s">
        <v>60</v>
      </c>
      <c r="X2" s="6" t="s">
        <v>184</v>
      </c>
      <c r="Y2" s="6" t="s">
        <v>29</v>
      </c>
      <c r="Z2" s="6" t="s">
        <v>121</v>
      </c>
      <c r="AA2" s="6" t="s">
        <v>59</v>
      </c>
      <c r="AB2" s="6" t="s">
        <v>60</v>
      </c>
      <c r="AC2" s="6" t="s">
        <v>184</v>
      </c>
    </row>
    <row r="3" spans="1:29" ht="17.25" x14ac:dyDescent="0.3">
      <c r="A3" s="39" t="s">
        <v>28</v>
      </c>
      <c r="I3" s="39" t="s">
        <v>29</v>
      </c>
      <c r="T3" s="6" t="s">
        <v>61</v>
      </c>
      <c r="U3" s="12">
        <v>17513.772000000001</v>
      </c>
      <c r="V3" s="12">
        <v>19908.132000000001</v>
      </c>
      <c r="W3" s="12">
        <v>37421.904000000002</v>
      </c>
      <c r="X3" s="7">
        <f>+U3/W3*100</f>
        <v>46.800857593990941</v>
      </c>
      <c r="Y3" s="6" t="s">
        <v>61</v>
      </c>
      <c r="Z3" s="12">
        <v>10942.17</v>
      </c>
      <c r="AA3" s="12">
        <v>9680.2939999999999</v>
      </c>
      <c r="AB3" s="12">
        <v>20622.464</v>
      </c>
      <c r="AC3" s="7">
        <f>+Z3/AB3*100</f>
        <v>53.059469518288402</v>
      </c>
    </row>
    <row r="4" spans="1:29" x14ac:dyDescent="0.2">
      <c r="T4" s="6" t="s">
        <v>62</v>
      </c>
      <c r="U4" s="12">
        <v>17421.028999999999</v>
      </c>
      <c r="V4" s="12">
        <v>20235.742999999999</v>
      </c>
      <c r="W4" s="12">
        <v>37656.771999999997</v>
      </c>
      <c r="X4" s="7"/>
      <c r="Y4" s="6" t="s">
        <v>62</v>
      </c>
      <c r="Z4" s="12">
        <v>10790.147000000001</v>
      </c>
      <c r="AA4" s="12">
        <v>9842.0769999999993</v>
      </c>
      <c r="AB4" s="12">
        <v>20632.223999999998</v>
      </c>
      <c r="AC4" s="7"/>
    </row>
    <row r="5" spans="1:29" x14ac:dyDescent="0.2">
      <c r="T5" s="6" t="s">
        <v>63</v>
      </c>
      <c r="U5" s="12">
        <v>17307.191999999999</v>
      </c>
      <c r="V5" s="12">
        <v>20568.263999999999</v>
      </c>
      <c r="W5" s="12">
        <v>37875.455999999998</v>
      </c>
      <c r="X5" s="7"/>
      <c r="Y5" s="6" t="s">
        <v>63</v>
      </c>
      <c r="Z5" s="12">
        <v>10635.999</v>
      </c>
      <c r="AA5" s="12">
        <v>9999.27</v>
      </c>
      <c r="AB5" s="12">
        <v>20635.269</v>
      </c>
      <c r="AC5" s="7"/>
    </row>
    <row r="6" spans="1:29" x14ac:dyDescent="0.2">
      <c r="T6" s="6" t="s">
        <v>64</v>
      </c>
      <c r="U6" s="12">
        <v>17353.795999999998</v>
      </c>
      <c r="V6" s="12">
        <v>20932.536</v>
      </c>
      <c r="W6" s="12">
        <v>38286.332000000002</v>
      </c>
      <c r="X6" s="7"/>
      <c r="Y6" s="6" t="s">
        <v>64</v>
      </c>
      <c r="Z6" s="12">
        <v>10544.370999999999</v>
      </c>
      <c r="AA6" s="12">
        <v>10171.066000000001</v>
      </c>
      <c r="AB6" s="12">
        <v>20715.437000000002</v>
      </c>
      <c r="AC6" s="7"/>
    </row>
    <row r="7" spans="1:29" x14ac:dyDescent="0.2">
      <c r="T7" s="6" t="s">
        <v>65</v>
      </c>
      <c r="U7" s="12">
        <v>17389.285</v>
      </c>
      <c r="V7" s="12">
        <v>21274.080000000002</v>
      </c>
      <c r="W7" s="12">
        <v>38663.364999999998</v>
      </c>
      <c r="X7" s="7"/>
      <c r="Y7" s="6" t="s">
        <v>65</v>
      </c>
      <c r="Z7" s="12">
        <v>10424.224</v>
      </c>
      <c r="AA7" s="12">
        <v>10333.003000000001</v>
      </c>
      <c r="AB7" s="12">
        <v>20757.226999999999</v>
      </c>
      <c r="AC7" s="7"/>
    </row>
    <row r="8" spans="1:29" x14ac:dyDescent="0.2">
      <c r="T8" s="6" t="s">
        <v>66</v>
      </c>
      <c r="U8" s="12">
        <v>17304.816999999999</v>
      </c>
      <c r="V8" s="12">
        <v>21591.972000000002</v>
      </c>
      <c r="W8" s="12">
        <v>38896.788999999997</v>
      </c>
      <c r="X8" s="7"/>
      <c r="Y8" s="6" t="s">
        <v>66</v>
      </c>
      <c r="Z8" s="12">
        <v>10308.968999999999</v>
      </c>
      <c r="AA8" s="12">
        <v>10484.558000000001</v>
      </c>
      <c r="AB8" s="12">
        <v>20793.526999999998</v>
      </c>
      <c r="AC8" s="7"/>
    </row>
    <row r="9" spans="1:29" x14ac:dyDescent="0.2">
      <c r="T9" s="6" t="s">
        <v>67</v>
      </c>
      <c r="U9" s="12">
        <v>17196.192999999999</v>
      </c>
      <c r="V9" s="12">
        <v>21915.728999999999</v>
      </c>
      <c r="W9" s="12">
        <v>39111.921999999999</v>
      </c>
      <c r="X9" s="7"/>
      <c r="Y9" s="6" t="s">
        <v>67</v>
      </c>
      <c r="Z9" s="12">
        <v>10189.825999999999</v>
      </c>
      <c r="AA9" s="12">
        <v>10646.749</v>
      </c>
      <c r="AB9" s="12">
        <v>20836.575000000001</v>
      </c>
      <c r="AC9" s="7"/>
    </row>
    <row r="10" spans="1:29" x14ac:dyDescent="0.2">
      <c r="T10" s="6" t="s">
        <v>68</v>
      </c>
      <c r="U10" s="12">
        <v>17058.442999999999</v>
      </c>
      <c r="V10" s="12">
        <v>22205.891</v>
      </c>
      <c r="W10" s="12">
        <v>39264.334000000003</v>
      </c>
      <c r="X10" s="7"/>
      <c r="Y10" s="6" t="s">
        <v>68</v>
      </c>
      <c r="Z10" s="12">
        <v>10057.76</v>
      </c>
      <c r="AA10" s="12">
        <v>10783.091</v>
      </c>
      <c r="AB10" s="12">
        <v>20840.850999999999</v>
      </c>
      <c r="AC10" s="7"/>
    </row>
    <row r="11" spans="1:29" x14ac:dyDescent="0.2">
      <c r="T11" s="6" t="s">
        <v>69</v>
      </c>
      <c r="U11" s="12">
        <v>16971.308000000001</v>
      </c>
      <c r="V11" s="12">
        <v>22500.947</v>
      </c>
      <c r="W11" s="12">
        <v>39472.254999999997</v>
      </c>
      <c r="X11" s="7"/>
      <c r="Y11" s="6" t="s">
        <v>69</v>
      </c>
      <c r="Z11" s="12">
        <v>9907.3230000000003</v>
      </c>
      <c r="AA11" s="12">
        <v>10897.731</v>
      </c>
      <c r="AB11" s="12">
        <v>20805.054</v>
      </c>
      <c r="AC11" s="7"/>
    </row>
    <row r="12" spans="1:29" x14ac:dyDescent="0.2">
      <c r="T12" s="6" t="s">
        <v>70</v>
      </c>
      <c r="U12" s="12">
        <v>16805.526999999998</v>
      </c>
      <c r="V12" s="12">
        <v>22778.697</v>
      </c>
      <c r="W12" s="12">
        <v>39584.224000000002</v>
      </c>
      <c r="X12" s="7"/>
      <c r="Y12" s="6" t="s">
        <v>70</v>
      </c>
      <c r="Z12" s="12">
        <v>9754.86</v>
      </c>
      <c r="AA12" s="12">
        <v>11006.833000000001</v>
      </c>
      <c r="AB12" s="12">
        <v>20761.692999999999</v>
      </c>
      <c r="AC12" s="7"/>
    </row>
    <row r="13" spans="1:29" x14ac:dyDescent="0.2">
      <c r="T13" s="6" t="s">
        <v>71</v>
      </c>
      <c r="U13" s="12">
        <v>16563.888999999999</v>
      </c>
      <c r="V13" s="12">
        <v>23024.858</v>
      </c>
      <c r="W13" s="12">
        <v>39588.747000000003</v>
      </c>
      <c r="X13" s="7">
        <f t="shared" ref="X13:X25" si="0">+U13/W13*100</f>
        <v>41.83989202790378</v>
      </c>
      <c r="Y13" s="6" t="s">
        <v>71</v>
      </c>
      <c r="Z13" s="12">
        <v>9592.9809999999998</v>
      </c>
      <c r="AA13" s="12">
        <v>11113.769</v>
      </c>
      <c r="AB13" s="12">
        <v>20706.75</v>
      </c>
      <c r="AC13" s="7">
        <f t="shared" ref="AC13:AC23" si="1">+Z13/AB13*100</f>
        <v>46.327796491482246</v>
      </c>
    </row>
    <row r="14" spans="1:29" x14ac:dyDescent="0.2">
      <c r="T14" s="6" t="s">
        <v>72</v>
      </c>
      <c r="U14" s="12">
        <v>16309.239</v>
      </c>
      <c r="V14" s="12">
        <v>23230.771000000001</v>
      </c>
      <c r="W14" s="12">
        <v>39540.01</v>
      </c>
      <c r="X14" s="7"/>
      <c r="Y14" s="6" t="s">
        <v>72</v>
      </c>
      <c r="Z14" s="12">
        <v>9419.6329999999998</v>
      </c>
      <c r="AA14" s="12">
        <v>11204.069</v>
      </c>
      <c r="AB14" s="12">
        <v>20623.702000000001</v>
      </c>
      <c r="AC14" s="7"/>
    </row>
    <row r="15" spans="1:29" x14ac:dyDescent="0.2">
      <c r="T15" s="6" t="s">
        <v>73</v>
      </c>
      <c r="U15" s="12">
        <v>16095.786</v>
      </c>
      <c r="V15" s="12">
        <v>23431.655999999999</v>
      </c>
      <c r="W15" s="12">
        <v>39527.442000000003</v>
      </c>
      <c r="X15" s="7"/>
      <c r="Y15" s="6" t="s">
        <v>73</v>
      </c>
      <c r="Z15" s="12">
        <v>9244.5630000000001</v>
      </c>
      <c r="AA15" s="12">
        <v>11294.728999999999</v>
      </c>
      <c r="AB15" s="12">
        <v>20539.292000000001</v>
      </c>
      <c r="AC15" s="7"/>
    </row>
    <row r="16" spans="1:29" x14ac:dyDescent="0.2">
      <c r="T16" s="6" t="s">
        <v>74</v>
      </c>
      <c r="U16" s="12">
        <v>15921.174999999999</v>
      </c>
      <c r="V16" s="12">
        <v>23579.663</v>
      </c>
      <c r="W16" s="12">
        <v>39500.838000000003</v>
      </c>
      <c r="X16" s="7"/>
      <c r="Y16" s="6" t="s">
        <v>74</v>
      </c>
      <c r="Z16" s="12">
        <v>9076.3799999999992</v>
      </c>
      <c r="AA16" s="12">
        <v>11360.550999999999</v>
      </c>
      <c r="AB16" s="12">
        <v>20436.931</v>
      </c>
      <c r="AC16" s="7"/>
    </row>
    <row r="17" spans="1:29" x14ac:dyDescent="0.2">
      <c r="T17" s="6" t="s">
        <v>75</v>
      </c>
      <c r="U17" s="12">
        <v>15767.891</v>
      </c>
      <c r="V17" s="12">
        <v>23727.115000000002</v>
      </c>
      <c r="W17" s="12">
        <v>39495.006000000001</v>
      </c>
      <c r="X17" s="7"/>
      <c r="Y17" s="6" t="s">
        <v>75</v>
      </c>
      <c r="Z17" s="12">
        <v>8898.902</v>
      </c>
      <c r="AA17" s="12">
        <v>11422.764999999999</v>
      </c>
      <c r="AB17" s="12">
        <v>20321.667000000001</v>
      </c>
      <c r="AC17" s="7"/>
    </row>
    <row r="18" spans="1:29" x14ac:dyDescent="0.2">
      <c r="T18" s="6" t="s">
        <v>76</v>
      </c>
      <c r="U18" s="12">
        <v>15599.695</v>
      </c>
      <c r="V18" s="12">
        <v>23847.613000000001</v>
      </c>
      <c r="W18" s="12">
        <v>39447.307999999997</v>
      </c>
      <c r="X18" s="7"/>
      <c r="Y18" s="6" t="s">
        <v>76</v>
      </c>
      <c r="Z18" s="12">
        <v>8704.7999999999993</v>
      </c>
      <c r="AA18" s="12">
        <v>11489.38</v>
      </c>
      <c r="AB18" s="12">
        <v>20194.18</v>
      </c>
      <c r="AC18" s="7"/>
    </row>
    <row r="19" spans="1:29" x14ac:dyDescent="0.2">
      <c r="T19" s="6" t="s">
        <v>77</v>
      </c>
      <c r="U19" s="12">
        <v>15471.214</v>
      </c>
      <c r="V19" s="12">
        <v>23802.175999999999</v>
      </c>
      <c r="W19" s="12">
        <v>39273.39</v>
      </c>
      <c r="X19" s="7"/>
      <c r="Y19" s="6" t="s">
        <v>77</v>
      </c>
      <c r="Z19" s="12">
        <v>8476.0779999999995</v>
      </c>
      <c r="AA19" s="12">
        <v>11486.745000000001</v>
      </c>
      <c r="AB19" s="12">
        <v>19962.823</v>
      </c>
      <c r="AC19" s="7"/>
    </row>
    <row r="20" spans="1:29" x14ac:dyDescent="0.2">
      <c r="T20" s="6" t="s">
        <v>78</v>
      </c>
      <c r="U20" s="12">
        <v>15269.339</v>
      </c>
      <c r="V20" s="12">
        <v>23827.969000000001</v>
      </c>
      <c r="W20" s="12">
        <v>39097.307999999997</v>
      </c>
      <c r="X20" s="7"/>
      <c r="Y20" s="6" t="s">
        <v>78</v>
      </c>
      <c r="Z20" s="12">
        <v>8359.2279999999992</v>
      </c>
      <c r="AA20" s="12">
        <v>11573.597</v>
      </c>
      <c r="AB20" s="12">
        <v>19932.825000000001</v>
      </c>
      <c r="AC20" s="7"/>
    </row>
    <row r="21" spans="1:29" x14ac:dyDescent="0.2">
      <c r="T21" s="6" t="s">
        <v>79</v>
      </c>
      <c r="U21" s="12">
        <v>15248.01</v>
      </c>
      <c r="V21" s="12">
        <v>23892.36</v>
      </c>
      <c r="W21" s="12">
        <v>39140.370000000003</v>
      </c>
      <c r="X21" s="7"/>
      <c r="Y21" s="6" t="s">
        <v>79</v>
      </c>
      <c r="Z21" s="12">
        <v>8249.4629999999997</v>
      </c>
      <c r="AA21" s="12">
        <v>11607.368</v>
      </c>
      <c r="AB21" s="12">
        <v>19856.830999999998</v>
      </c>
      <c r="AC21" s="7"/>
    </row>
    <row r="22" spans="1:29" x14ac:dyDescent="0.2">
      <c r="T22" s="6" t="s">
        <v>80</v>
      </c>
      <c r="U22" s="12">
        <v>15213.450999999999</v>
      </c>
      <c r="V22" s="12">
        <v>23974.804</v>
      </c>
      <c r="W22" s="12">
        <v>39188.254999999997</v>
      </c>
      <c r="X22" s="7"/>
      <c r="Y22" s="6" t="s">
        <v>80</v>
      </c>
      <c r="Z22" s="12">
        <v>8130.4809999999998</v>
      </c>
      <c r="AA22" s="12">
        <v>11652.494000000001</v>
      </c>
      <c r="AB22" s="12">
        <v>19782.974999999999</v>
      </c>
      <c r="AC22" s="7"/>
    </row>
    <row r="23" spans="1:29" ht="17.25" x14ac:dyDescent="0.3">
      <c r="A23" s="39" t="s">
        <v>33</v>
      </c>
      <c r="T23" s="6" t="s">
        <v>81</v>
      </c>
      <c r="U23" s="12">
        <v>15186.388000000001</v>
      </c>
      <c r="V23" s="12">
        <v>24039.448</v>
      </c>
      <c r="W23" s="12">
        <v>39225.836000000003</v>
      </c>
      <c r="X23" s="7">
        <f t="shared" si="0"/>
        <v>38.715269191458404</v>
      </c>
      <c r="Y23" s="6" t="s">
        <v>81</v>
      </c>
      <c r="Z23" s="12">
        <v>8037.3630000000003</v>
      </c>
      <c r="AA23" s="12">
        <v>11670.977999999999</v>
      </c>
      <c r="AB23" s="12">
        <v>19708.341</v>
      </c>
      <c r="AC23" s="7">
        <f t="shared" si="1"/>
        <v>40.781530013104607</v>
      </c>
    </row>
    <row r="24" spans="1:29" x14ac:dyDescent="0.2">
      <c r="T24" s="6" t="s">
        <v>82</v>
      </c>
      <c r="U24" s="12">
        <v>-2327.384</v>
      </c>
      <c r="V24" s="12">
        <v>4131.3159999999998</v>
      </c>
      <c r="W24" s="12">
        <v>1803.932</v>
      </c>
      <c r="X24" s="7"/>
      <c r="Z24" s="12">
        <v>-2904.8069999999998</v>
      </c>
      <c r="AA24" s="12">
        <v>1990.684</v>
      </c>
      <c r="AB24" s="12">
        <v>-914.12300000000005</v>
      </c>
    </row>
    <row r="25" spans="1:29" x14ac:dyDescent="0.2">
      <c r="U25" s="7">
        <f>U24/U3*100</f>
        <v>-13.288879174628971</v>
      </c>
      <c r="V25" s="7">
        <f t="shared" ref="V25:W25" si="2">V24/V3*100</f>
        <v>20.751901785662259</v>
      </c>
      <c r="W25" s="7">
        <f t="shared" si="2"/>
        <v>4.8205243645539779</v>
      </c>
      <c r="X25" s="7">
        <f t="shared" si="0"/>
        <v>-275.67289717160327</v>
      </c>
      <c r="Z25" s="7">
        <f>Z24/Z3*100</f>
        <v>-26.546900660472282</v>
      </c>
      <c r="AA25" s="7">
        <f t="shared" ref="AA25:AB25" si="3">AA24/AA3*100</f>
        <v>20.56429277871106</v>
      </c>
      <c r="AB25" s="7">
        <f t="shared" si="3"/>
        <v>-4.4326565438543142</v>
      </c>
    </row>
    <row r="30" spans="1:29" x14ac:dyDescent="0.2">
      <c r="T30" s="6" t="s">
        <v>125</v>
      </c>
      <c r="U30" s="7">
        <f>AB3/(W3+AB3)*100</f>
        <v>35.528794111428688</v>
      </c>
    </row>
    <row r="31" spans="1:29" x14ac:dyDescent="0.2">
      <c r="T31" s="6" t="s">
        <v>126</v>
      </c>
      <c r="U31" s="7">
        <f>AB23/(W23+AB23)*100</f>
        <v>33.441276358198742</v>
      </c>
    </row>
    <row r="33" spans="21:21" x14ac:dyDescent="0.2">
      <c r="U33" s="12"/>
    </row>
    <row r="34" spans="21:21" x14ac:dyDescent="0.2">
      <c r="U34" s="12"/>
    </row>
    <row r="35" spans="21:21" x14ac:dyDescent="0.2">
      <c r="U35" s="1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6"/>
  <sheetViews>
    <sheetView zoomScaleNormal="100" workbookViewId="0"/>
  </sheetViews>
  <sheetFormatPr defaultRowHeight="15" x14ac:dyDescent="0.25"/>
  <sheetData>
    <row r="1" spans="1:27" ht="17.25" x14ac:dyDescent="0.3">
      <c r="A1" s="39" t="s">
        <v>147</v>
      </c>
      <c r="R1" s="105" t="s">
        <v>29</v>
      </c>
      <c r="S1" s="105"/>
      <c r="U1" s="105" t="s">
        <v>83</v>
      </c>
      <c r="V1" s="105"/>
      <c r="X1" s="105" t="s">
        <v>84</v>
      </c>
      <c r="Y1" s="105"/>
    </row>
    <row r="2" spans="1:27" ht="17.25" x14ac:dyDescent="0.3">
      <c r="A2" s="39" t="s">
        <v>28</v>
      </c>
      <c r="I2" s="39" t="s">
        <v>29</v>
      </c>
      <c r="R2" t="s">
        <v>85</v>
      </c>
      <c r="S2" t="s">
        <v>86</v>
      </c>
      <c r="T2" t="s">
        <v>87</v>
      </c>
      <c r="U2" t="s">
        <v>88</v>
      </c>
      <c r="V2" t="s">
        <v>86</v>
      </c>
      <c r="W2" t="s">
        <v>87</v>
      </c>
      <c r="X2" t="s">
        <v>85</v>
      </c>
      <c r="Y2" t="s">
        <v>86</v>
      </c>
      <c r="Z2" t="s">
        <v>87</v>
      </c>
    </row>
    <row r="3" spans="1:27" x14ac:dyDescent="0.25">
      <c r="Q3" s="8">
        <v>2002</v>
      </c>
      <c r="R3" s="8">
        <v>16082</v>
      </c>
      <c r="S3" s="8">
        <v>17153</v>
      </c>
      <c r="T3" s="8">
        <f>+S3-R3</f>
        <v>1071</v>
      </c>
      <c r="U3" s="8">
        <v>17974</v>
      </c>
      <c r="V3" s="8">
        <v>27323</v>
      </c>
      <c r="W3" s="8">
        <f>+V3-U3</f>
        <v>9349</v>
      </c>
      <c r="X3" s="8">
        <f t="shared" ref="X3:Y25" si="0">+R3+U3</f>
        <v>34056</v>
      </c>
      <c r="Y3" s="8">
        <f t="shared" si="0"/>
        <v>44476</v>
      </c>
      <c r="Z3" s="8">
        <f>+Y3-X3</f>
        <v>10420</v>
      </c>
      <c r="AA3" s="8">
        <v>2002</v>
      </c>
    </row>
    <row r="4" spans="1:27" x14ac:dyDescent="0.25">
      <c r="Q4" s="8">
        <v>2003</v>
      </c>
      <c r="R4" s="8">
        <v>20027</v>
      </c>
      <c r="S4" s="8">
        <v>18966</v>
      </c>
      <c r="T4" s="8">
        <f t="shared" ref="T4:T25" si="1">+S4-R4</f>
        <v>-1061</v>
      </c>
      <c r="U4" s="8">
        <v>19839</v>
      </c>
      <c r="V4" s="8">
        <v>28564</v>
      </c>
      <c r="W4" s="8">
        <f t="shared" ref="W4:W25" si="2">+V4-U4</f>
        <v>8725</v>
      </c>
      <c r="X4" s="8">
        <f t="shared" si="0"/>
        <v>39866</v>
      </c>
      <c r="Y4" s="8">
        <f t="shared" si="0"/>
        <v>47530</v>
      </c>
      <c r="Z4" s="8">
        <f t="shared" ref="Z4:Z25" si="3">+Y4-X4</f>
        <v>7664</v>
      </c>
      <c r="AA4" s="8">
        <v>2003</v>
      </c>
    </row>
    <row r="5" spans="1:27" x14ac:dyDescent="0.25">
      <c r="Q5" s="8">
        <v>2004</v>
      </c>
      <c r="R5" s="8">
        <v>21424</v>
      </c>
      <c r="S5" s="8">
        <v>19339</v>
      </c>
      <c r="T5" s="8">
        <f t="shared" si="1"/>
        <v>-2085</v>
      </c>
      <c r="U5" s="8">
        <v>17731</v>
      </c>
      <c r="V5" s="8">
        <v>22455</v>
      </c>
      <c r="W5" s="8">
        <f t="shared" si="2"/>
        <v>4724</v>
      </c>
      <c r="X5" s="8">
        <f t="shared" si="0"/>
        <v>39155</v>
      </c>
      <c r="Y5" s="8">
        <f t="shared" si="0"/>
        <v>41794</v>
      </c>
      <c r="Z5" s="8">
        <f t="shared" si="3"/>
        <v>2639</v>
      </c>
      <c r="AA5" s="8">
        <v>2004</v>
      </c>
    </row>
    <row r="6" spans="1:27" x14ac:dyDescent="0.25">
      <c r="Q6">
        <v>2005</v>
      </c>
      <c r="R6">
        <v>20772</v>
      </c>
      <c r="S6">
        <v>16909</v>
      </c>
      <c r="T6">
        <f t="shared" si="1"/>
        <v>-3863</v>
      </c>
      <c r="U6">
        <v>21219</v>
      </c>
      <c r="V6">
        <v>20417</v>
      </c>
      <c r="W6">
        <f t="shared" si="2"/>
        <v>-802</v>
      </c>
      <c r="X6">
        <f t="shared" si="0"/>
        <v>41991</v>
      </c>
      <c r="Y6">
        <f t="shared" si="0"/>
        <v>37326</v>
      </c>
      <c r="Z6">
        <f t="shared" si="3"/>
        <v>-4665</v>
      </c>
      <c r="AA6">
        <v>2005</v>
      </c>
    </row>
    <row r="7" spans="1:27" x14ac:dyDescent="0.25">
      <c r="Q7">
        <v>2006</v>
      </c>
      <c r="R7">
        <v>21404</v>
      </c>
      <c r="S7">
        <v>16815</v>
      </c>
      <c r="T7">
        <f t="shared" si="1"/>
        <v>-4589</v>
      </c>
      <c r="U7">
        <v>24904</v>
      </c>
      <c r="V7">
        <v>20851</v>
      </c>
      <c r="W7">
        <f t="shared" si="2"/>
        <v>-4053</v>
      </c>
      <c r="X7">
        <f t="shared" si="0"/>
        <v>46308</v>
      </c>
      <c r="Y7">
        <f t="shared" si="0"/>
        <v>37666</v>
      </c>
      <c r="Z7">
        <f t="shared" si="3"/>
        <v>-8642</v>
      </c>
      <c r="AA7">
        <v>2006</v>
      </c>
    </row>
    <row r="8" spans="1:27" x14ac:dyDescent="0.25">
      <c r="Q8">
        <v>2007</v>
      </c>
      <c r="R8">
        <v>12068</v>
      </c>
      <c r="S8">
        <v>15736</v>
      </c>
      <c r="T8">
        <f t="shared" si="1"/>
        <v>3668</v>
      </c>
      <c r="U8">
        <v>24231</v>
      </c>
      <c r="V8">
        <v>20957</v>
      </c>
      <c r="W8">
        <f t="shared" si="2"/>
        <v>-3274</v>
      </c>
      <c r="X8">
        <f t="shared" si="0"/>
        <v>36299</v>
      </c>
      <c r="Y8">
        <f t="shared" si="0"/>
        <v>36693</v>
      </c>
      <c r="Z8">
        <f t="shared" si="3"/>
        <v>394</v>
      </c>
      <c r="AA8">
        <v>2007</v>
      </c>
    </row>
    <row r="9" spans="1:27" x14ac:dyDescent="0.25">
      <c r="Q9">
        <v>2008</v>
      </c>
      <c r="R9">
        <v>12922</v>
      </c>
      <c r="S9">
        <v>12374</v>
      </c>
      <c r="T9">
        <f t="shared" si="1"/>
        <v>-548</v>
      </c>
      <c r="U9">
        <v>26614</v>
      </c>
      <c r="V9">
        <v>19744</v>
      </c>
      <c r="W9">
        <f t="shared" si="2"/>
        <v>-6870</v>
      </c>
      <c r="X9">
        <f t="shared" si="0"/>
        <v>39536</v>
      </c>
      <c r="Y9">
        <f t="shared" si="0"/>
        <v>32118</v>
      </c>
      <c r="Z9">
        <f t="shared" si="3"/>
        <v>-7418</v>
      </c>
      <c r="AA9">
        <v>2008</v>
      </c>
    </row>
    <row r="10" spans="1:27" x14ac:dyDescent="0.25">
      <c r="Q10">
        <v>2009</v>
      </c>
      <c r="R10">
        <v>12326</v>
      </c>
      <c r="S10">
        <v>11507</v>
      </c>
      <c r="T10">
        <f t="shared" si="1"/>
        <v>-819</v>
      </c>
      <c r="U10">
        <v>26698</v>
      </c>
      <c r="V10">
        <v>17823</v>
      </c>
      <c r="W10">
        <f t="shared" si="2"/>
        <v>-8875</v>
      </c>
      <c r="X10">
        <f t="shared" si="0"/>
        <v>39024</v>
      </c>
      <c r="Y10">
        <f t="shared" si="0"/>
        <v>29330</v>
      </c>
      <c r="Z10">
        <f t="shared" si="3"/>
        <v>-9694</v>
      </c>
      <c r="AA10">
        <v>2009</v>
      </c>
    </row>
    <row r="11" spans="1:27" x14ac:dyDescent="0.25">
      <c r="Q11">
        <v>2010</v>
      </c>
      <c r="R11">
        <v>10803</v>
      </c>
      <c r="S11">
        <v>10644</v>
      </c>
      <c r="T11">
        <f t="shared" si="1"/>
        <v>-159</v>
      </c>
      <c r="U11">
        <v>28742</v>
      </c>
      <c r="V11">
        <v>17548</v>
      </c>
      <c r="W11">
        <f t="shared" si="2"/>
        <v>-11194</v>
      </c>
      <c r="X11">
        <f t="shared" si="0"/>
        <v>39545</v>
      </c>
      <c r="Y11">
        <f t="shared" si="0"/>
        <v>28192</v>
      </c>
      <c r="Z11">
        <f t="shared" si="3"/>
        <v>-11353</v>
      </c>
      <c r="AA11">
        <v>2010</v>
      </c>
    </row>
    <row r="12" spans="1:27" x14ac:dyDescent="0.25">
      <c r="Q12">
        <v>2011</v>
      </c>
      <c r="R12">
        <v>15199</v>
      </c>
      <c r="S12">
        <v>11339</v>
      </c>
      <c r="T12">
        <f t="shared" si="1"/>
        <v>-3860</v>
      </c>
      <c r="U12">
        <v>34858</v>
      </c>
      <c r="V12">
        <v>20127</v>
      </c>
      <c r="W12">
        <f t="shared" si="2"/>
        <v>-14731</v>
      </c>
      <c r="X12">
        <f t="shared" si="0"/>
        <v>50057</v>
      </c>
      <c r="Y12">
        <f t="shared" si="0"/>
        <v>31466</v>
      </c>
      <c r="Z12">
        <f t="shared" si="3"/>
        <v>-18591</v>
      </c>
      <c r="AA12">
        <v>2011</v>
      </c>
    </row>
    <row r="13" spans="1:27" x14ac:dyDescent="0.25">
      <c r="Q13">
        <v>2012</v>
      </c>
      <c r="R13">
        <v>20800</v>
      </c>
      <c r="S13">
        <v>9239</v>
      </c>
      <c r="T13">
        <f t="shared" si="1"/>
        <v>-11561</v>
      </c>
      <c r="U13">
        <v>47198</v>
      </c>
      <c r="V13">
        <v>20228</v>
      </c>
      <c r="W13">
        <f t="shared" si="2"/>
        <v>-26970</v>
      </c>
      <c r="X13">
        <f t="shared" si="0"/>
        <v>67998</v>
      </c>
      <c r="Y13">
        <f t="shared" si="0"/>
        <v>29467</v>
      </c>
      <c r="Z13">
        <f t="shared" si="3"/>
        <v>-38531</v>
      </c>
      <c r="AA13">
        <v>2012</v>
      </c>
    </row>
    <row r="14" spans="1:27" x14ac:dyDescent="0.25">
      <c r="Q14">
        <v>2013</v>
      </c>
      <c r="R14">
        <v>25237</v>
      </c>
      <c r="S14">
        <v>9957</v>
      </c>
      <c r="T14">
        <f t="shared" si="1"/>
        <v>-15280</v>
      </c>
      <c r="U14">
        <v>56858</v>
      </c>
      <c r="V14">
        <v>18476</v>
      </c>
      <c r="W14">
        <f t="shared" si="2"/>
        <v>-38382</v>
      </c>
      <c r="X14">
        <f t="shared" si="0"/>
        <v>82095</v>
      </c>
      <c r="Y14">
        <f t="shared" si="0"/>
        <v>28433</v>
      </c>
      <c r="Z14">
        <f t="shared" si="3"/>
        <v>-53662</v>
      </c>
      <c r="AA14">
        <v>2013</v>
      </c>
    </row>
    <row r="15" spans="1:27" x14ac:dyDescent="0.25">
      <c r="Q15">
        <v>2014</v>
      </c>
      <c r="R15">
        <v>28151</v>
      </c>
      <c r="S15">
        <v>8968</v>
      </c>
      <c r="T15">
        <f t="shared" si="1"/>
        <v>-19183</v>
      </c>
      <c r="U15">
        <v>60708</v>
      </c>
      <c r="V15">
        <v>20303</v>
      </c>
      <c r="W15">
        <f t="shared" si="2"/>
        <v>-40405</v>
      </c>
      <c r="X15">
        <f t="shared" si="0"/>
        <v>88859</v>
      </c>
      <c r="Y15">
        <f t="shared" si="0"/>
        <v>29271</v>
      </c>
      <c r="Z15">
        <f t="shared" si="3"/>
        <v>-59588</v>
      </c>
      <c r="AA15">
        <v>2014</v>
      </c>
    </row>
    <row r="16" spans="1:27" x14ac:dyDescent="0.25">
      <c r="Q16">
        <v>2015</v>
      </c>
      <c r="R16">
        <v>31528</v>
      </c>
      <c r="S16">
        <v>9280</v>
      </c>
      <c r="T16">
        <f t="shared" si="1"/>
        <v>-22248</v>
      </c>
      <c r="U16">
        <v>70731</v>
      </c>
      <c r="V16">
        <v>20772</v>
      </c>
      <c r="W16">
        <f t="shared" si="2"/>
        <v>-49959</v>
      </c>
      <c r="X16">
        <f t="shared" si="0"/>
        <v>102259</v>
      </c>
      <c r="Y16">
        <f t="shared" si="0"/>
        <v>30052</v>
      </c>
      <c r="Z16">
        <f t="shared" si="3"/>
        <v>-72207</v>
      </c>
      <c r="AA16">
        <v>2015</v>
      </c>
    </row>
    <row r="17" spans="1:27" x14ac:dyDescent="0.25">
      <c r="Q17">
        <v>2016</v>
      </c>
      <c r="R17">
        <v>34916</v>
      </c>
      <c r="S17">
        <v>11318</v>
      </c>
      <c r="T17">
        <f t="shared" si="1"/>
        <v>-23598</v>
      </c>
      <c r="U17">
        <v>79596</v>
      </c>
      <c r="V17">
        <v>26576</v>
      </c>
      <c r="W17">
        <f t="shared" si="2"/>
        <v>-53020</v>
      </c>
      <c r="X17">
        <f t="shared" si="0"/>
        <v>114512</v>
      </c>
      <c r="Y17">
        <f t="shared" si="0"/>
        <v>37894</v>
      </c>
      <c r="Z17">
        <f t="shared" si="3"/>
        <v>-76618</v>
      </c>
      <c r="AA17">
        <v>2016</v>
      </c>
    </row>
    <row r="18" spans="1:27" x14ac:dyDescent="0.25">
      <c r="Q18">
        <v>2017</v>
      </c>
      <c r="R18">
        <v>35609</v>
      </c>
      <c r="S18">
        <v>13524</v>
      </c>
      <c r="T18">
        <f t="shared" si="1"/>
        <v>-22085</v>
      </c>
      <c r="U18">
        <v>78950</v>
      </c>
      <c r="V18">
        <v>28845</v>
      </c>
      <c r="W18">
        <f t="shared" si="2"/>
        <v>-50105</v>
      </c>
      <c r="X18">
        <f t="shared" si="0"/>
        <v>114559</v>
      </c>
      <c r="Y18">
        <f t="shared" si="0"/>
        <v>42369</v>
      </c>
      <c r="Z18">
        <f t="shared" si="3"/>
        <v>-72190</v>
      </c>
      <c r="AA18">
        <v>2017</v>
      </c>
    </row>
    <row r="19" spans="1:27" ht="17.25" x14ac:dyDescent="0.3">
      <c r="A19" s="39" t="s">
        <v>33</v>
      </c>
      <c r="Q19">
        <v>2018</v>
      </c>
      <c r="R19">
        <v>35532</v>
      </c>
      <c r="S19">
        <v>14735</v>
      </c>
      <c r="T19">
        <f t="shared" si="1"/>
        <v>-20797</v>
      </c>
      <c r="U19">
        <v>81200</v>
      </c>
      <c r="V19">
        <v>32089</v>
      </c>
      <c r="W19">
        <f t="shared" si="2"/>
        <v>-49111</v>
      </c>
      <c r="X19">
        <f t="shared" si="0"/>
        <v>116732</v>
      </c>
      <c r="Y19">
        <f t="shared" si="0"/>
        <v>46824</v>
      </c>
      <c r="Z19">
        <f t="shared" si="3"/>
        <v>-69908</v>
      </c>
      <c r="AA19">
        <v>2018</v>
      </c>
    </row>
    <row r="20" spans="1:27" x14ac:dyDescent="0.25">
      <c r="Q20">
        <v>2019</v>
      </c>
      <c r="R20">
        <v>43394</v>
      </c>
      <c r="S20">
        <v>22058</v>
      </c>
      <c r="T20">
        <f t="shared" si="1"/>
        <v>-21336</v>
      </c>
      <c r="U20">
        <v>78626</v>
      </c>
      <c r="V20">
        <v>46149</v>
      </c>
      <c r="W20">
        <f t="shared" si="2"/>
        <v>-32477</v>
      </c>
      <c r="X20">
        <f t="shared" si="0"/>
        <v>122020</v>
      </c>
      <c r="Y20">
        <f t="shared" si="0"/>
        <v>68207</v>
      </c>
      <c r="Z20">
        <f t="shared" si="3"/>
        <v>-53813</v>
      </c>
      <c r="AA20">
        <v>2019</v>
      </c>
    </row>
    <row r="21" spans="1:27" x14ac:dyDescent="0.25">
      <c r="Q21">
        <v>2020</v>
      </c>
      <c r="R21">
        <v>37813</v>
      </c>
      <c r="S21">
        <v>18274</v>
      </c>
      <c r="T21">
        <f t="shared" si="1"/>
        <v>-19539</v>
      </c>
      <c r="U21">
        <v>83137</v>
      </c>
      <c r="V21">
        <v>37486</v>
      </c>
      <c r="W21">
        <f t="shared" si="2"/>
        <v>-45651</v>
      </c>
      <c r="X21">
        <f t="shared" si="0"/>
        <v>120950</v>
      </c>
      <c r="Y21">
        <f t="shared" si="0"/>
        <v>55760</v>
      </c>
      <c r="Z21">
        <f t="shared" si="3"/>
        <v>-65190</v>
      </c>
      <c r="AA21">
        <v>2020</v>
      </c>
    </row>
    <row r="22" spans="1:27" x14ac:dyDescent="0.25">
      <c r="Q22">
        <v>2021</v>
      </c>
      <c r="R22">
        <v>28691</v>
      </c>
      <c r="S22">
        <v>23972</v>
      </c>
      <c r="T22">
        <f t="shared" si="1"/>
        <v>-4719</v>
      </c>
      <c r="U22">
        <v>65528</v>
      </c>
      <c r="V22">
        <v>50787</v>
      </c>
      <c r="W22">
        <f t="shared" si="2"/>
        <v>-14741</v>
      </c>
      <c r="X22">
        <f t="shared" si="0"/>
        <v>94219</v>
      </c>
      <c r="Y22">
        <f t="shared" si="0"/>
        <v>74759</v>
      </c>
      <c r="Z22">
        <f t="shared" si="3"/>
        <v>-19460</v>
      </c>
      <c r="AA22">
        <v>2021</v>
      </c>
    </row>
    <row r="23" spans="1:27" x14ac:dyDescent="0.25">
      <c r="Q23">
        <v>2022</v>
      </c>
      <c r="R23">
        <v>30101</v>
      </c>
      <c r="S23">
        <v>25554</v>
      </c>
      <c r="T23">
        <f t="shared" si="1"/>
        <v>-4547</v>
      </c>
      <c r="U23">
        <v>69409</v>
      </c>
      <c r="V23">
        <v>48936</v>
      </c>
      <c r="W23">
        <f t="shared" si="2"/>
        <v>-20473</v>
      </c>
      <c r="X23">
        <f t="shared" si="0"/>
        <v>99510</v>
      </c>
      <c r="Y23">
        <f t="shared" si="0"/>
        <v>74490</v>
      </c>
      <c r="Z23">
        <f t="shared" si="3"/>
        <v>-25020</v>
      </c>
      <c r="AA23">
        <v>2022</v>
      </c>
    </row>
    <row r="24" spans="1:27" x14ac:dyDescent="0.25">
      <c r="Q24">
        <v>2023</v>
      </c>
      <c r="R24">
        <v>33676</v>
      </c>
      <c r="S24">
        <v>19940</v>
      </c>
      <c r="T24">
        <f t="shared" si="1"/>
        <v>-13736</v>
      </c>
      <c r="U24">
        <v>80381</v>
      </c>
      <c r="V24">
        <v>41346</v>
      </c>
      <c r="W24">
        <f t="shared" si="2"/>
        <v>-39035</v>
      </c>
      <c r="X24">
        <f t="shared" si="0"/>
        <v>114057</v>
      </c>
      <c r="Y24">
        <f t="shared" si="0"/>
        <v>61286</v>
      </c>
      <c r="Z24">
        <f t="shared" si="3"/>
        <v>-52771</v>
      </c>
      <c r="AA24">
        <v>2023</v>
      </c>
    </row>
    <row r="25" spans="1:27" x14ac:dyDescent="0.25">
      <c r="Q25">
        <v>2024</v>
      </c>
      <c r="R25">
        <v>51252</v>
      </c>
      <c r="S25">
        <v>17274</v>
      </c>
      <c r="T25">
        <f t="shared" si="1"/>
        <v>-33978</v>
      </c>
      <c r="U25">
        <v>104480</v>
      </c>
      <c r="V25">
        <v>35234</v>
      </c>
      <c r="W25">
        <f t="shared" si="2"/>
        <v>-69246</v>
      </c>
      <c r="X25">
        <f t="shared" si="0"/>
        <v>155732</v>
      </c>
      <c r="Y25">
        <f t="shared" si="0"/>
        <v>52508</v>
      </c>
      <c r="Z25">
        <f t="shared" si="3"/>
        <v>-103224</v>
      </c>
      <c r="AA25">
        <v>2024</v>
      </c>
    </row>
    <row r="26" spans="1:27" x14ac:dyDescent="0.25">
      <c r="R26">
        <f>(R25-R6)/R6*100</f>
        <v>146.73599075678797</v>
      </c>
      <c r="T26" s="9">
        <f>SUM(T6:T25)</f>
        <v>-242777</v>
      </c>
      <c r="U26">
        <f t="shared" ref="U26:Z26" si="4">SUM(U6:U25)</f>
        <v>1144068</v>
      </c>
      <c r="V26">
        <f t="shared" si="4"/>
        <v>564694</v>
      </c>
      <c r="W26" s="9">
        <f t="shared" si="4"/>
        <v>-579374</v>
      </c>
      <c r="X26">
        <f t="shared" si="4"/>
        <v>1686262</v>
      </c>
      <c r="Y26">
        <f t="shared" si="4"/>
        <v>864111</v>
      </c>
      <c r="Z26" s="9">
        <f t="shared" si="4"/>
        <v>-822151</v>
      </c>
    </row>
  </sheetData>
  <mergeCells count="3">
    <mergeCell ref="R1:S1"/>
    <mergeCell ref="U1:V1"/>
    <mergeCell ref="X1:Y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workbookViewId="0">
      <selection activeCell="O15" sqref="O15"/>
    </sheetView>
  </sheetViews>
  <sheetFormatPr defaultRowHeight="17.25" x14ac:dyDescent="0.3"/>
  <cols>
    <col min="1" max="1" width="19.7109375" style="40" customWidth="1"/>
    <col min="2" max="2" width="11.28515625" style="40" bestFit="1" customWidth="1"/>
    <col min="3" max="5" width="12.28515625" style="40" bestFit="1" customWidth="1"/>
    <col min="6" max="6" width="11.28515625" style="40" customWidth="1"/>
  </cols>
  <sheetData>
    <row r="1" spans="1:16" x14ac:dyDescent="0.3">
      <c r="A1" s="40" t="s">
        <v>183</v>
      </c>
    </row>
    <row r="2" spans="1:16" x14ac:dyDescent="0.3">
      <c r="A2" s="94" t="s">
        <v>39</v>
      </c>
      <c r="B2" s="95" t="s">
        <v>89</v>
      </c>
      <c r="C2" s="95" t="s">
        <v>90</v>
      </c>
      <c r="D2" s="95" t="s">
        <v>91</v>
      </c>
      <c r="E2" s="95" t="s">
        <v>92</v>
      </c>
      <c r="F2" s="95" t="s">
        <v>93</v>
      </c>
    </row>
    <row r="3" spans="1:16" x14ac:dyDescent="0.3">
      <c r="A3" s="40" t="s">
        <v>47</v>
      </c>
      <c r="B3" s="96">
        <v>-3429</v>
      </c>
      <c r="C3" s="96">
        <v>-14886</v>
      </c>
      <c r="D3" s="96">
        <v>-24386</v>
      </c>
      <c r="E3" s="96">
        <v>-20960</v>
      </c>
      <c r="F3" s="96">
        <v>-63661</v>
      </c>
      <c r="I3" s="2"/>
      <c r="P3" s="2"/>
    </row>
    <row r="4" spans="1:16" x14ac:dyDescent="0.3">
      <c r="A4" s="40" t="s">
        <v>94</v>
      </c>
      <c r="B4" s="96">
        <v>17</v>
      </c>
      <c r="C4" s="96">
        <v>-560</v>
      </c>
      <c r="D4" s="96">
        <v>-997</v>
      </c>
      <c r="E4" s="96">
        <v>-863</v>
      </c>
      <c r="F4" s="96">
        <v>-2403</v>
      </c>
      <c r="I4" s="2"/>
      <c r="P4" s="2"/>
    </row>
    <row r="5" spans="1:16" x14ac:dyDescent="0.3">
      <c r="A5" s="40" t="s">
        <v>49</v>
      </c>
      <c r="B5" s="96">
        <v>-5738</v>
      </c>
      <c r="C5" s="96">
        <v>-39414</v>
      </c>
      <c r="D5" s="96">
        <v>-66164</v>
      </c>
      <c r="E5" s="96">
        <v>-56795</v>
      </c>
      <c r="F5" s="96">
        <v>-168111</v>
      </c>
      <c r="I5" s="2"/>
      <c r="P5" s="2"/>
    </row>
    <row r="6" spans="1:16" x14ac:dyDescent="0.3">
      <c r="A6" s="40" t="s">
        <v>95</v>
      </c>
      <c r="B6" s="96">
        <v>-1571</v>
      </c>
      <c r="C6" s="96">
        <v>-5318</v>
      </c>
      <c r="D6" s="96">
        <v>-10185</v>
      </c>
      <c r="E6" s="96">
        <v>-9245</v>
      </c>
      <c r="F6" s="96">
        <v>-26319</v>
      </c>
      <c r="I6" s="2"/>
      <c r="P6" s="2"/>
    </row>
    <row r="7" spans="1:16" x14ac:dyDescent="0.3">
      <c r="A7" s="40" t="s">
        <v>51</v>
      </c>
      <c r="B7" s="96">
        <v>-4785</v>
      </c>
      <c r="C7" s="96">
        <v>-19687</v>
      </c>
      <c r="D7" s="96">
        <v>-35098</v>
      </c>
      <c r="E7" s="96">
        <v>-31214</v>
      </c>
      <c r="F7" s="96">
        <v>-90784</v>
      </c>
      <c r="I7" s="2"/>
      <c r="P7" s="2"/>
    </row>
    <row r="8" spans="1:16" x14ac:dyDescent="0.3">
      <c r="A8" s="40" t="s">
        <v>52</v>
      </c>
      <c r="B8" s="96">
        <v>-1835</v>
      </c>
      <c r="C8" s="96">
        <v>-5031</v>
      </c>
      <c r="D8" s="96">
        <v>-8455</v>
      </c>
      <c r="E8" s="96">
        <v>-4925</v>
      </c>
      <c r="F8" s="96">
        <v>-20246</v>
      </c>
      <c r="I8" s="2"/>
      <c r="P8" s="2"/>
    </row>
    <row r="9" spans="1:16" x14ac:dyDescent="0.3">
      <c r="A9" s="40" t="s">
        <v>53</v>
      </c>
      <c r="B9" s="96">
        <v>-668</v>
      </c>
      <c r="C9" s="96">
        <v>-5401</v>
      </c>
      <c r="D9" s="96">
        <v>-6928</v>
      </c>
      <c r="E9" s="96">
        <v>-4281</v>
      </c>
      <c r="F9" s="96">
        <v>-17278</v>
      </c>
      <c r="I9" s="2"/>
      <c r="P9" s="2"/>
    </row>
    <row r="10" spans="1:16" x14ac:dyDescent="0.3">
      <c r="A10" s="40" t="s">
        <v>54</v>
      </c>
      <c r="B10" s="96">
        <v>-1015</v>
      </c>
      <c r="C10" s="96">
        <v>-13757</v>
      </c>
      <c r="D10" s="96">
        <v>-23806</v>
      </c>
      <c r="E10" s="96">
        <v>-22137</v>
      </c>
      <c r="F10" s="96">
        <v>-60715</v>
      </c>
      <c r="I10" s="2"/>
      <c r="P10" s="2"/>
    </row>
    <row r="11" spans="1:16" x14ac:dyDescent="0.3">
      <c r="A11" s="40" t="s">
        <v>55</v>
      </c>
      <c r="B11" s="96">
        <v>326</v>
      </c>
      <c r="C11" s="96">
        <v>-4578</v>
      </c>
      <c r="D11" s="96">
        <v>-14165</v>
      </c>
      <c r="E11" s="96">
        <v>-14928</v>
      </c>
      <c r="F11" s="96">
        <v>-33345</v>
      </c>
      <c r="I11" s="2"/>
      <c r="P11" s="2"/>
    </row>
    <row r="12" spans="1:16" x14ac:dyDescent="0.3">
      <c r="A12" s="40" t="s">
        <v>56</v>
      </c>
      <c r="B12" s="96">
        <v>-432</v>
      </c>
      <c r="C12" s="96">
        <v>-2356</v>
      </c>
      <c r="D12" s="96">
        <v>-4640</v>
      </c>
      <c r="E12" s="96">
        <v>-3682</v>
      </c>
      <c r="F12" s="96">
        <v>-11110</v>
      </c>
      <c r="I12" s="2"/>
      <c r="P12" s="2"/>
    </row>
    <row r="13" spans="1:16" x14ac:dyDescent="0.3">
      <c r="A13" s="40" t="s">
        <v>57</v>
      </c>
      <c r="B13" s="96">
        <v>1535</v>
      </c>
      <c r="C13" s="96">
        <v>-4928</v>
      </c>
      <c r="D13" s="96">
        <v>-11031</v>
      </c>
      <c r="E13" s="96">
        <v>-9157</v>
      </c>
      <c r="F13" s="96">
        <v>-23581</v>
      </c>
      <c r="I13" s="2"/>
      <c r="P13" s="2"/>
    </row>
    <row r="14" spans="1:16" x14ac:dyDescent="0.3">
      <c r="A14" s="40" t="s">
        <v>58</v>
      </c>
      <c r="B14" s="96">
        <v>-6279</v>
      </c>
      <c r="C14" s="96">
        <v>-15766</v>
      </c>
      <c r="D14" s="96">
        <v>-28817</v>
      </c>
      <c r="E14" s="96">
        <v>-10959</v>
      </c>
      <c r="F14" s="96">
        <v>-61821</v>
      </c>
      <c r="I14" s="2"/>
      <c r="P14" s="2"/>
    </row>
    <row r="15" spans="1:16" x14ac:dyDescent="0.3">
      <c r="A15" s="40" t="s">
        <v>17</v>
      </c>
      <c r="B15" s="96">
        <v>958</v>
      </c>
      <c r="C15" s="96">
        <v>-3182</v>
      </c>
      <c r="D15" s="96">
        <v>-5991</v>
      </c>
      <c r="E15" s="96">
        <v>-5825</v>
      </c>
      <c r="F15" s="96">
        <v>-14040</v>
      </c>
      <c r="I15" s="2"/>
      <c r="P15" s="2"/>
    </row>
    <row r="16" spans="1:16" x14ac:dyDescent="0.3">
      <c r="A16" s="40" t="s">
        <v>18</v>
      </c>
      <c r="B16" s="96">
        <v>-48</v>
      </c>
      <c r="C16" s="96">
        <v>-820</v>
      </c>
      <c r="D16" s="96">
        <v>-1546</v>
      </c>
      <c r="E16" s="96">
        <v>-1886</v>
      </c>
      <c r="F16" s="96">
        <v>-4300</v>
      </c>
      <c r="I16" s="2"/>
      <c r="P16" s="2"/>
    </row>
    <row r="17" spans="1:16" x14ac:dyDescent="0.3">
      <c r="A17" s="40" t="s">
        <v>19</v>
      </c>
      <c r="B17" s="96">
        <v>-1620</v>
      </c>
      <c r="C17" s="96">
        <v>-10777</v>
      </c>
      <c r="D17" s="96">
        <v>-23668</v>
      </c>
      <c r="E17" s="96">
        <v>-19190</v>
      </c>
      <c r="F17" s="96">
        <v>-55255</v>
      </c>
      <c r="I17" s="2"/>
      <c r="P17" s="2"/>
    </row>
    <row r="18" spans="1:16" x14ac:dyDescent="0.3">
      <c r="A18" s="40" t="s">
        <v>20</v>
      </c>
      <c r="B18" s="96">
        <v>1950</v>
      </c>
      <c r="C18" s="96">
        <v>-8014</v>
      </c>
      <c r="D18" s="96">
        <v>-17812</v>
      </c>
      <c r="E18" s="96">
        <v>-10164</v>
      </c>
      <c r="F18" s="96">
        <v>-34040</v>
      </c>
      <c r="I18" s="2"/>
      <c r="P18" s="2"/>
    </row>
    <row r="19" spans="1:16" x14ac:dyDescent="0.3">
      <c r="A19" s="40" t="s">
        <v>21</v>
      </c>
      <c r="B19" s="96">
        <v>-876</v>
      </c>
      <c r="C19" s="96">
        <v>-758</v>
      </c>
      <c r="D19" s="96">
        <v>-1708</v>
      </c>
      <c r="E19" s="96">
        <v>-2060</v>
      </c>
      <c r="F19" s="96">
        <v>-5402</v>
      </c>
      <c r="I19" s="2"/>
      <c r="P19" s="2"/>
    </row>
    <row r="20" spans="1:16" x14ac:dyDescent="0.3">
      <c r="A20" s="40" t="s">
        <v>22</v>
      </c>
      <c r="B20" s="96">
        <v>-4134</v>
      </c>
      <c r="C20" s="96">
        <v>-5838</v>
      </c>
      <c r="D20" s="96">
        <v>-13131</v>
      </c>
      <c r="E20" s="96">
        <v>-11013</v>
      </c>
      <c r="F20" s="96">
        <v>-34116</v>
      </c>
      <c r="I20" s="2"/>
      <c r="P20" s="2"/>
    </row>
    <row r="21" spans="1:16" x14ac:dyDescent="0.3">
      <c r="A21" s="40" t="s">
        <v>23</v>
      </c>
      <c r="B21" s="96">
        <v>-1928</v>
      </c>
      <c r="C21" s="96">
        <v>-16235</v>
      </c>
      <c r="D21" s="96">
        <v>-37320</v>
      </c>
      <c r="E21" s="96">
        <v>-20140</v>
      </c>
      <c r="F21" s="96">
        <v>-75623</v>
      </c>
      <c r="I21" s="2"/>
      <c r="P21" s="2"/>
    </row>
    <row r="22" spans="1:16" x14ac:dyDescent="0.3">
      <c r="A22" s="40" t="s">
        <v>24</v>
      </c>
      <c r="B22" s="96">
        <v>-453</v>
      </c>
      <c r="C22" s="96">
        <v>-4419</v>
      </c>
      <c r="D22" s="96">
        <v>-8888</v>
      </c>
      <c r="E22" s="96">
        <v>-6241</v>
      </c>
      <c r="F22" s="96">
        <v>-20001</v>
      </c>
      <c r="I22" s="2"/>
      <c r="P22" s="2"/>
    </row>
    <row r="23" spans="1:16" x14ac:dyDescent="0.3">
      <c r="A23" s="40" t="s">
        <v>25</v>
      </c>
      <c r="B23" s="96">
        <v>-9818</v>
      </c>
      <c r="C23" s="96">
        <v>-60261</v>
      </c>
      <c r="D23" s="96">
        <v>-98475</v>
      </c>
      <c r="E23" s="96">
        <v>-82899</v>
      </c>
      <c r="F23" s="96">
        <v>-251453</v>
      </c>
      <c r="I23" s="2"/>
      <c r="P23" s="2"/>
    </row>
    <row r="24" spans="1:16" x14ac:dyDescent="0.3">
      <c r="A24" s="40" t="s">
        <v>26</v>
      </c>
      <c r="B24" s="96">
        <v>-9206</v>
      </c>
      <c r="C24" s="96">
        <v>-43793</v>
      </c>
      <c r="D24" s="96">
        <v>-77544</v>
      </c>
      <c r="E24" s="96">
        <v>-67521</v>
      </c>
      <c r="F24" s="96">
        <v>-198064</v>
      </c>
      <c r="I24" s="2"/>
    </row>
    <row r="25" spans="1:16" x14ac:dyDescent="0.3">
      <c r="A25" s="40" t="s">
        <v>27</v>
      </c>
      <c r="B25" s="96">
        <v>-4850</v>
      </c>
      <c r="C25" s="96">
        <v>-27628</v>
      </c>
      <c r="D25" s="96">
        <v>-58653</v>
      </c>
      <c r="E25" s="96">
        <v>-38726</v>
      </c>
      <c r="F25" s="96">
        <v>-129857</v>
      </c>
    </row>
    <row r="26" spans="1:16" x14ac:dyDescent="0.3">
      <c r="A26" s="40" t="s">
        <v>29</v>
      </c>
      <c r="B26" s="96">
        <v>-6151</v>
      </c>
      <c r="C26" s="96">
        <v>-50043</v>
      </c>
      <c r="D26" s="96">
        <v>-110064</v>
      </c>
      <c r="E26" s="96">
        <v>-76519</v>
      </c>
      <c r="F26" s="96">
        <v>-242777</v>
      </c>
      <c r="I26" s="2"/>
    </row>
    <row r="27" spans="1:16" x14ac:dyDescent="0.3">
      <c r="A27" s="97" t="s">
        <v>1</v>
      </c>
      <c r="B27" s="98">
        <v>-30025</v>
      </c>
      <c r="C27" s="98">
        <v>-181725</v>
      </c>
      <c r="D27" s="98">
        <v>-344736</v>
      </c>
      <c r="E27" s="98">
        <v>-265665</v>
      </c>
      <c r="F27" s="98">
        <v>-822151</v>
      </c>
      <c r="I27" s="2"/>
    </row>
    <row r="28" spans="1:16" x14ac:dyDescent="0.3">
      <c r="A28" s="40" t="s">
        <v>33</v>
      </c>
    </row>
    <row r="30" spans="1:16" x14ac:dyDescent="0.3">
      <c r="I30" s="2"/>
    </row>
    <row r="31" spans="1:16" x14ac:dyDescent="0.3">
      <c r="I31" s="2"/>
    </row>
    <row r="34" spans="9:9" x14ac:dyDescent="0.3">
      <c r="I34" s="2"/>
    </row>
    <row r="35" spans="9:9" x14ac:dyDescent="0.3">
      <c r="I3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"/>
  <sheetViews>
    <sheetView workbookViewId="0"/>
  </sheetViews>
  <sheetFormatPr defaultColWidth="8.7109375" defaultRowHeight="17.25" x14ac:dyDescent="0.3"/>
  <cols>
    <col min="1" max="1" width="16.140625" style="39" customWidth="1"/>
    <col min="2" max="2" width="12.7109375" style="39" customWidth="1"/>
    <col min="3" max="3" width="14.7109375" style="39" bestFit="1" customWidth="1"/>
    <col min="4" max="4" width="11.42578125" style="39" bestFit="1" customWidth="1"/>
    <col min="5" max="5" width="12" style="39" bestFit="1" customWidth="1"/>
    <col min="6" max="6" width="14.7109375" style="39" customWidth="1"/>
    <col min="7" max="7" width="13" style="39" bestFit="1" customWidth="1"/>
    <col min="8" max="8" width="9.140625" style="39" bestFit="1" customWidth="1"/>
    <col min="9" max="9" width="12.5703125" style="39" bestFit="1" customWidth="1"/>
    <col min="10" max="10" width="11.42578125" style="39" bestFit="1" customWidth="1"/>
    <col min="11" max="11" width="8" style="39" bestFit="1" customWidth="1"/>
    <col min="12" max="16384" width="8.7109375" style="13"/>
  </cols>
  <sheetData>
    <row r="1" spans="1:11" x14ac:dyDescent="0.3">
      <c r="A1" s="55" t="s">
        <v>161</v>
      </c>
    </row>
    <row r="2" spans="1:11" ht="31.5" customHeight="1" x14ac:dyDescent="0.25">
      <c r="A2" s="109" t="s">
        <v>122</v>
      </c>
      <c r="B2" s="110" t="s">
        <v>102</v>
      </c>
      <c r="C2" s="109" t="s">
        <v>103</v>
      </c>
      <c r="D2" s="109"/>
      <c r="E2" s="109"/>
      <c r="F2" s="109" t="s">
        <v>104</v>
      </c>
      <c r="G2" s="109"/>
      <c r="H2" s="109"/>
      <c r="I2" s="109" t="s">
        <v>165</v>
      </c>
      <c r="J2" s="109"/>
      <c r="K2" s="109"/>
    </row>
    <row r="3" spans="1:11" ht="21" customHeight="1" x14ac:dyDescent="0.25">
      <c r="A3" s="109"/>
      <c r="B3" s="110"/>
      <c r="C3" s="58" t="s">
        <v>105</v>
      </c>
      <c r="D3" s="58" t="s">
        <v>106</v>
      </c>
      <c r="E3" s="58" t="s">
        <v>107</v>
      </c>
      <c r="F3" s="58" t="s">
        <v>105</v>
      </c>
      <c r="G3" s="58" t="s">
        <v>106</v>
      </c>
      <c r="H3" s="58" t="s">
        <v>107</v>
      </c>
      <c r="I3" s="58" t="s">
        <v>105</v>
      </c>
      <c r="J3" s="58" t="s">
        <v>106</v>
      </c>
      <c r="K3" s="58" t="s">
        <v>107</v>
      </c>
    </row>
    <row r="4" spans="1:11" x14ac:dyDescent="0.3">
      <c r="A4" s="107" t="s">
        <v>28</v>
      </c>
      <c r="B4" s="39" t="s">
        <v>108</v>
      </c>
      <c r="C4" s="60">
        <v>224704</v>
      </c>
      <c r="D4" s="60">
        <v>377081</v>
      </c>
      <c r="E4" s="60">
        <v>-152377</v>
      </c>
      <c r="F4" s="60">
        <v>49802</v>
      </c>
      <c r="G4" s="60">
        <v>122600</v>
      </c>
      <c r="H4" s="60">
        <v>-72798</v>
      </c>
      <c r="I4" s="60">
        <v>24007</v>
      </c>
      <c r="J4" s="60">
        <v>63020</v>
      </c>
      <c r="K4" s="60">
        <v>-39013</v>
      </c>
    </row>
    <row r="5" spans="1:11" x14ac:dyDescent="0.3">
      <c r="A5" s="107"/>
      <c r="B5" s="39" t="s">
        <v>109</v>
      </c>
      <c r="C5" s="60">
        <v>1094385</v>
      </c>
      <c r="D5" s="60">
        <v>206245</v>
      </c>
      <c r="E5" s="60">
        <v>888140</v>
      </c>
      <c r="F5" s="60">
        <v>311632</v>
      </c>
      <c r="G5" s="60">
        <v>45790</v>
      </c>
      <c r="H5" s="60">
        <v>265842</v>
      </c>
      <c r="I5" s="60">
        <v>66576</v>
      </c>
      <c r="J5" s="60">
        <v>8481</v>
      </c>
      <c r="K5" s="60">
        <v>58095</v>
      </c>
    </row>
    <row r="6" spans="1:11" x14ac:dyDescent="0.3">
      <c r="A6" s="108"/>
      <c r="B6" s="44" t="s">
        <v>110</v>
      </c>
      <c r="C6" s="61">
        <v>1319089</v>
      </c>
      <c r="D6" s="61">
        <v>583326</v>
      </c>
      <c r="E6" s="61">
        <v>735763</v>
      </c>
      <c r="F6" s="61">
        <v>361434</v>
      </c>
      <c r="G6" s="61">
        <v>168390</v>
      </c>
      <c r="H6" s="61">
        <v>193044</v>
      </c>
      <c r="I6" s="61">
        <v>90583</v>
      </c>
      <c r="J6" s="61">
        <v>71501</v>
      </c>
      <c r="K6" s="61">
        <v>19082</v>
      </c>
    </row>
    <row r="7" spans="1:11" ht="15.6" customHeight="1" x14ac:dyDescent="0.3">
      <c r="A7" s="106" t="s">
        <v>29</v>
      </c>
      <c r="B7" s="39" t="s">
        <v>108</v>
      </c>
      <c r="C7" s="60">
        <v>109798</v>
      </c>
      <c r="D7" s="60">
        <v>173675</v>
      </c>
      <c r="E7" s="60">
        <v>-63877</v>
      </c>
      <c r="F7" s="60">
        <v>23285</v>
      </c>
      <c r="G7" s="60">
        <v>69119</v>
      </c>
      <c r="H7" s="60">
        <v>-45834</v>
      </c>
      <c r="I7" s="60">
        <v>6933</v>
      </c>
      <c r="J7" s="60">
        <v>25456</v>
      </c>
      <c r="K7" s="60">
        <v>-18523</v>
      </c>
    </row>
    <row r="8" spans="1:11" x14ac:dyDescent="0.3">
      <c r="A8" s="107"/>
      <c r="B8" s="39" t="s">
        <v>109</v>
      </c>
      <c r="C8" s="60">
        <v>320426</v>
      </c>
      <c r="D8" s="60">
        <v>49327</v>
      </c>
      <c r="E8" s="60">
        <v>271099</v>
      </c>
      <c r="F8" s="60">
        <v>94914</v>
      </c>
      <c r="G8" s="60">
        <v>12712</v>
      </c>
      <c r="H8" s="60">
        <v>82202</v>
      </c>
      <c r="I8" s="60">
        <v>10854</v>
      </c>
      <c r="J8" s="60">
        <v>1272</v>
      </c>
      <c r="K8" s="60">
        <v>9582</v>
      </c>
    </row>
    <row r="9" spans="1:11" x14ac:dyDescent="0.3">
      <c r="A9" s="108"/>
      <c r="B9" s="44" t="s">
        <v>110</v>
      </c>
      <c r="C9" s="61">
        <v>430224</v>
      </c>
      <c r="D9" s="61">
        <v>223002</v>
      </c>
      <c r="E9" s="61">
        <v>207222</v>
      </c>
      <c r="F9" s="61">
        <v>118199</v>
      </c>
      <c r="G9" s="61">
        <v>81831</v>
      </c>
      <c r="H9" s="61">
        <v>36368</v>
      </c>
      <c r="I9" s="61">
        <v>17787</v>
      </c>
      <c r="J9" s="61">
        <v>26728</v>
      </c>
      <c r="K9" s="61">
        <v>-8941</v>
      </c>
    </row>
    <row r="10" spans="1:11" x14ac:dyDescent="0.3">
      <c r="A10" s="106" t="s">
        <v>1</v>
      </c>
      <c r="B10" s="39" t="s">
        <v>108</v>
      </c>
      <c r="C10" s="60">
        <v>334502</v>
      </c>
      <c r="D10" s="60">
        <v>550756</v>
      </c>
      <c r="E10" s="60">
        <v>-216254</v>
      </c>
      <c r="F10" s="60">
        <v>73087</v>
      </c>
      <c r="G10" s="60">
        <v>191719</v>
      </c>
      <c r="H10" s="60">
        <v>-118632</v>
      </c>
      <c r="I10" s="60">
        <v>30940</v>
      </c>
      <c r="J10" s="60">
        <v>88476</v>
      </c>
      <c r="K10" s="60">
        <v>-57536</v>
      </c>
    </row>
    <row r="11" spans="1:11" x14ac:dyDescent="0.3">
      <c r="A11" s="107"/>
      <c r="B11" s="39" t="s">
        <v>109</v>
      </c>
      <c r="C11" s="60">
        <v>1414811</v>
      </c>
      <c r="D11" s="60">
        <v>255572</v>
      </c>
      <c r="E11" s="60">
        <v>1159239</v>
      </c>
      <c r="F11" s="60">
        <v>406546</v>
      </c>
      <c r="G11" s="60">
        <v>58502</v>
      </c>
      <c r="H11" s="60">
        <v>348044</v>
      </c>
      <c r="I11" s="60">
        <v>77430</v>
      </c>
      <c r="J11" s="60">
        <v>9753</v>
      </c>
      <c r="K11" s="60">
        <v>67677</v>
      </c>
    </row>
    <row r="12" spans="1:11" x14ac:dyDescent="0.3">
      <c r="A12" s="108"/>
      <c r="B12" s="44" t="s">
        <v>110</v>
      </c>
      <c r="C12" s="61">
        <v>1749313</v>
      </c>
      <c r="D12" s="61">
        <v>806328</v>
      </c>
      <c r="E12" s="61">
        <v>942985</v>
      </c>
      <c r="F12" s="61">
        <v>479633</v>
      </c>
      <c r="G12" s="61">
        <v>250221</v>
      </c>
      <c r="H12" s="61">
        <v>229412</v>
      </c>
      <c r="I12" s="61">
        <v>108370</v>
      </c>
      <c r="J12" s="61">
        <v>98229</v>
      </c>
      <c r="K12" s="61">
        <v>10141</v>
      </c>
    </row>
    <row r="13" spans="1:11" x14ac:dyDescent="0.3">
      <c r="A13" s="39" t="s">
        <v>33</v>
      </c>
    </row>
    <row r="14" spans="1:11" x14ac:dyDescent="0.3">
      <c r="A14" s="55"/>
    </row>
    <row r="15" spans="1:11" ht="15.6" customHeight="1" x14ac:dyDescent="0.3"/>
  </sheetData>
  <mergeCells count="8">
    <mergeCell ref="A10:A12"/>
    <mergeCell ref="C2:E2"/>
    <mergeCell ref="F2:H2"/>
    <mergeCell ref="A2:A3"/>
    <mergeCell ref="I2:K2"/>
    <mergeCell ref="B2:B3"/>
    <mergeCell ref="A4:A6"/>
    <mergeCell ref="A7:A9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Indice</vt:lpstr>
      <vt:lpstr>Figura 1</vt:lpstr>
      <vt:lpstr>Figura 2</vt:lpstr>
      <vt:lpstr>Tabella 1</vt:lpstr>
      <vt:lpstr>Figura 3</vt:lpstr>
      <vt:lpstr>Figura 4</vt:lpstr>
      <vt:lpstr>Figura 5</vt:lpstr>
      <vt:lpstr>Tabella 2</vt:lpstr>
      <vt:lpstr>Tabella 3</vt:lpstr>
      <vt:lpstr>Tabella 4</vt:lpstr>
      <vt:lpstr>Figura 6</vt:lpstr>
      <vt:lpstr>Tabella 5</vt:lpstr>
      <vt:lpstr>Tabella 6</vt:lpstr>
      <vt:lpstr>Tabella 7</vt:lpstr>
      <vt:lpstr>Tabella 8</vt:lpstr>
      <vt:lpstr>Focus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deliomiotti@outlook.it</dc:creator>
  <cp:lastModifiedBy>fabrizio greggi</cp:lastModifiedBy>
  <dcterms:created xsi:type="dcterms:W3CDTF">2025-08-23T10:00:37Z</dcterms:created>
  <dcterms:modified xsi:type="dcterms:W3CDTF">2025-11-13T07:47:02Z</dcterms:modified>
</cp:coreProperties>
</file>